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tcommercialservices.sharepoint.com/sites/AM/Shared Documents/01. Clients/Hull/MLC/Tenders/39061 Lifts/6 Tender Docs/3. Pricing Schedule/"/>
    </mc:Choice>
  </mc:AlternateContent>
  <xr:revisionPtr revIDLastSave="20" documentId="8_{D475B505-A2A0-4AC7-B08F-EB82FAA87AFD}" xr6:coauthVersionLast="47" xr6:coauthVersionMax="47" xr10:uidLastSave="{F2FFE2AB-750D-444E-9061-C2CEADD1888B}"/>
  <bookViews>
    <workbookView xWindow="-108" yWindow="-108" windowWidth="23256" windowHeight="12456" activeTab="1" xr2:uid="{00000000-000D-0000-FFFF-FFFF00000000}"/>
  </bookViews>
  <sheets>
    <sheet name="Version Control" sheetId="11" r:id="rId1"/>
    <sheet name="Costs" sheetId="1" r:id="rId2"/>
    <sheet name="Additional Costs" sheetId="8" r:id="rId3"/>
    <sheet name="Summary" sheetId="5" state="hidden" r:id="rId4"/>
  </sheets>
  <definedNames>
    <definedName name="_xlnm._FilterDatabase" localSheetId="1" hidden="1">Costs!$A$4:$Q$37</definedName>
    <definedName name="_xlnm.Print_Area" localSheetId="1">Costs!$A$2:$Q$44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1" l="1"/>
  <c r="O42" i="1"/>
  <c r="N42" i="1"/>
  <c r="M42" i="1"/>
  <c r="L42" i="1"/>
  <c r="K42" i="1"/>
  <c r="Q38" i="1"/>
  <c r="Q39" i="1"/>
  <c r="Q40" i="1"/>
  <c r="Q5" i="1"/>
  <c r="C48" i="8"/>
  <c r="C86" i="8"/>
  <c r="C66" i="8"/>
  <c r="C58" i="8"/>
  <c r="C41" i="8"/>
  <c r="Q36" i="1"/>
  <c r="F9" i="8"/>
  <c r="D9" i="8"/>
  <c r="K44" i="1" l="1"/>
  <c r="C104" i="8"/>
  <c r="D16" i="8"/>
  <c r="D15" i="8"/>
  <c r="L16" i="8"/>
  <c r="J16" i="8"/>
  <c r="H16" i="8"/>
  <c r="F16" i="8"/>
  <c r="L15" i="8"/>
  <c r="J15" i="8"/>
  <c r="H15" i="8"/>
  <c r="F15" i="8"/>
  <c r="L13" i="8"/>
  <c r="L12" i="8"/>
  <c r="L10" i="8"/>
  <c r="L9" i="8"/>
  <c r="J13" i="8"/>
  <c r="J12" i="8"/>
  <c r="J10" i="8"/>
  <c r="J9" i="8"/>
  <c r="H13" i="8"/>
  <c r="H12" i="8"/>
  <c r="H10" i="8"/>
  <c r="H9" i="8"/>
  <c r="F13" i="8"/>
  <c r="F12" i="8"/>
  <c r="F10" i="8"/>
  <c r="D13" i="8"/>
  <c r="D12" i="8"/>
  <c r="D10" i="8"/>
  <c r="D4" i="5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7" i="1"/>
  <c r="B5" i="5"/>
  <c r="H5" i="5" s="1"/>
  <c r="D17" i="8" l="1"/>
  <c r="L17" i="8"/>
  <c r="H17" i="8"/>
  <c r="F17" i="8"/>
  <c r="J17" i="8"/>
  <c r="C5" i="5"/>
  <c r="D5" i="5" s="1"/>
  <c r="E5" i="5" s="1"/>
  <c r="F5" i="5" s="1"/>
  <c r="C4" i="5"/>
  <c r="B4" i="5"/>
  <c r="F4" i="5"/>
  <c r="E4" i="5"/>
  <c r="H4" i="5" l="1"/>
</calcChain>
</file>

<file path=xl/sharedStrings.xml><?xml version="1.0" encoding="utf-8"?>
<sst xmlns="http://schemas.openxmlformats.org/spreadsheetml/2006/main" count="373" uniqueCount="234">
  <si>
    <t xml:space="preserve">Pricing Schedule </t>
  </si>
  <si>
    <t>LGM Ref:</t>
  </si>
  <si>
    <t>Description:</t>
  </si>
  <si>
    <t>Template:</t>
  </si>
  <si>
    <t>V6-0</t>
  </si>
  <si>
    <t xml:space="preserve">Document: </t>
  </si>
  <si>
    <t>Fully Comprehensive</t>
  </si>
  <si>
    <t>Please add your price in the pale blue boxes below</t>
  </si>
  <si>
    <t>Model</t>
  </si>
  <si>
    <t>Year 1</t>
  </si>
  <si>
    <t>Year 2</t>
  </si>
  <si>
    <t>Year 3</t>
  </si>
  <si>
    <t>Year 4</t>
  </si>
  <si>
    <t>Year 5</t>
  </si>
  <si>
    <t>Total</t>
  </si>
  <si>
    <t>Totals</t>
  </si>
  <si>
    <t>Grand Total</t>
  </si>
  <si>
    <t>Ad-hoc costs</t>
  </si>
  <si>
    <t>Additional Costs</t>
  </si>
  <si>
    <t>Call Out Charges / Labour Rates</t>
  </si>
  <si>
    <t>Year One
Price per Hour</t>
  </si>
  <si>
    <t>Total for Year One</t>
  </si>
  <si>
    <t>Year Two
Price per Hour</t>
  </si>
  <si>
    <t>Total for Year Two</t>
  </si>
  <si>
    <t>Year Three
Price per Hour</t>
  </si>
  <si>
    <t>Total for Year Three</t>
  </si>
  <si>
    <t>Year Four
Price per Hour</t>
  </si>
  <si>
    <t>Total for Year Four</t>
  </si>
  <si>
    <t>Year Five
Price per Hour</t>
  </si>
  <si>
    <t>Total for Year Five</t>
  </si>
  <si>
    <t>Call out charge (Incl travel, parking, tolls, any call out costs &amp; first hour on-site)</t>
  </si>
  <si>
    <t>Labour per hour</t>
  </si>
  <si>
    <t>Outside Working Hours Sunday and Bank Holiday</t>
  </si>
  <si>
    <t>Grand Total per Year</t>
  </si>
  <si>
    <t>Spare Parts</t>
  </si>
  <si>
    <t>Summary Sheet</t>
  </si>
  <si>
    <t>Lot 1</t>
  </si>
  <si>
    <t>PPM</t>
  </si>
  <si>
    <t>Additional costs</t>
  </si>
  <si>
    <t xml:space="preserve">Hull Royal Infirmary </t>
  </si>
  <si>
    <t>Castle Hill Hospital</t>
  </si>
  <si>
    <t xml:space="preserve">Location </t>
  </si>
  <si>
    <t>Stops</t>
  </si>
  <si>
    <t>Site</t>
  </si>
  <si>
    <t>North Block</t>
  </si>
  <si>
    <t>Staff Res LH</t>
  </si>
  <si>
    <t>Staff Res RH</t>
  </si>
  <si>
    <t>Ermec</t>
  </si>
  <si>
    <t>Lift ID</t>
  </si>
  <si>
    <t xml:space="preserve">Staff Residence </t>
  </si>
  <si>
    <t>J10</t>
  </si>
  <si>
    <t>Brocklehurst</t>
  </si>
  <si>
    <t xml:space="preserve">Manufacturer </t>
  </si>
  <si>
    <t>Pickerings</t>
  </si>
  <si>
    <t>EA Foulds</t>
  </si>
  <si>
    <t>H Breakell Lifts</t>
  </si>
  <si>
    <t>Kone</t>
  </si>
  <si>
    <t>Otis</t>
  </si>
  <si>
    <t>Wessex</t>
  </si>
  <si>
    <t>Pathology</t>
  </si>
  <si>
    <t xml:space="preserve">Block number </t>
  </si>
  <si>
    <t xml:space="preserve">Eye Hospital </t>
  </si>
  <si>
    <t>HYMS</t>
  </si>
  <si>
    <t>Morturary</t>
  </si>
  <si>
    <t>Eye Hosp Passenger</t>
  </si>
  <si>
    <t>Eys Hosp Bed</t>
  </si>
  <si>
    <t>Morturary Chair Lift Ground</t>
  </si>
  <si>
    <t>Morturary Chair Lift 1st</t>
  </si>
  <si>
    <t>Chair Lift</t>
  </si>
  <si>
    <t>MRL</t>
  </si>
  <si>
    <t xml:space="preserve">Traction </t>
  </si>
  <si>
    <t>Hydraulic</t>
  </si>
  <si>
    <t>Frequency</t>
  </si>
  <si>
    <t>Clinical Skills</t>
  </si>
  <si>
    <t>Ward 37/38</t>
  </si>
  <si>
    <t>Ward 37/38 LH</t>
  </si>
  <si>
    <t>Ward 37/38 RH</t>
  </si>
  <si>
    <t>ICU</t>
  </si>
  <si>
    <t>New ICU</t>
  </si>
  <si>
    <t>Daisy Front Entrance</t>
  </si>
  <si>
    <t>Daisy Goods Lift</t>
  </si>
  <si>
    <t>Daisy Building Outside Rear</t>
  </si>
  <si>
    <t>Daisy Scissor Lift</t>
  </si>
  <si>
    <t>Daisy Student Lift C</t>
  </si>
  <si>
    <t>Daisy 2 stop - 13 Person</t>
  </si>
  <si>
    <t>Daisy 3 stop - 16 Person LH</t>
  </si>
  <si>
    <t>Daisy 3 stop - 16 Person RH</t>
  </si>
  <si>
    <t>Block 90 - Cardio FM</t>
  </si>
  <si>
    <t>Cardio FM Lift</t>
  </si>
  <si>
    <t>Cardio Bed Lift 2</t>
  </si>
  <si>
    <t>Cardio Lift 1 LH</t>
  </si>
  <si>
    <t>Cardio Bed Lift 1</t>
  </si>
  <si>
    <t>Cardio Lift 1 RH</t>
  </si>
  <si>
    <t>Cardio Visitor Lift</t>
  </si>
  <si>
    <t>Maternity LH</t>
  </si>
  <si>
    <t xml:space="preserve">Maternity </t>
  </si>
  <si>
    <t>Thyssen Krupp</t>
  </si>
  <si>
    <t>Sheridan</t>
  </si>
  <si>
    <t xml:space="preserve">Independent </t>
  </si>
  <si>
    <t>Translyft</t>
  </si>
  <si>
    <t xml:space="preserve">The Britannic Lift Company </t>
  </si>
  <si>
    <t>Breakell/Pickerings</t>
  </si>
  <si>
    <t>Maternity RH</t>
  </si>
  <si>
    <t>ICU Link Corridor</t>
  </si>
  <si>
    <t>ICU Lift</t>
  </si>
  <si>
    <t>Centenary Breast Surgery Theatre Lift</t>
  </si>
  <si>
    <t>Centenary Theatre Lift</t>
  </si>
  <si>
    <t>Centenary Breast Surgery Entrance</t>
  </si>
  <si>
    <t>Centenary Reception Lift 13390</t>
  </si>
  <si>
    <t xml:space="preserve">Pain Clinic- Pre Assesment </t>
  </si>
  <si>
    <t>BLK 31 TC Centre Stairwell</t>
  </si>
  <si>
    <t>HYMS Passenger Lift 13381</t>
  </si>
  <si>
    <t>Switchboard Stairlift</t>
  </si>
  <si>
    <t>Admin</t>
  </si>
  <si>
    <t>Admin Platform Lift</t>
  </si>
  <si>
    <t>Oakland Elevators Ltd</t>
  </si>
  <si>
    <t>Curti Lifts</t>
  </si>
  <si>
    <t>Stannah</t>
  </si>
  <si>
    <t xml:space="preserve">Platform Lift Company </t>
  </si>
  <si>
    <t xml:space="preserve">Age in Years </t>
  </si>
  <si>
    <t xml:space="preserve">Monthly </t>
  </si>
  <si>
    <t xml:space="preserve">Every two months </t>
  </si>
  <si>
    <t xml:space="preserve">Daisy 5 stop - 33 Person </t>
  </si>
  <si>
    <t xml:space="preserve">Supplementary Rates </t>
  </si>
  <si>
    <t>Terminal Speed Reduction Systems</t>
  </si>
  <si>
    <t>Lift Machine – Investigatory Test (Type A)</t>
  </si>
  <si>
    <t>Lift Machine – Comprehensive Test (Type B)</t>
  </si>
  <si>
    <t>Over-speed Governors</t>
  </si>
  <si>
    <t>Governor Operated Safety Gear Test – Instantaneous Type</t>
  </si>
  <si>
    <t>Governor Operated Safety Gear Test – Progressive Type</t>
  </si>
  <si>
    <t>Safety Gear Operated by Other Means</t>
  </si>
  <si>
    <t>Devices to Prevent Over-speed by Ascending Car</t>
  </si>
  <si>
    <t>Energy Dissipation Buffers</t>
  </si>
  <si>
    <t>Suspension System</t>
  </si>
  <si>
    <t>Hydraulic System</t>
  </si>
  <si>
    <t>Hydraulic Rupture/Restrictor Valves</t>
  </si>
  <si>
    <t>Electrical Anti-creep Device</t>
  </si>
  <si>
    <t>Low Pressure Detection Devices</t>
  </si>
  <si>
    <t>Car/Counterweight Balance</t>
  </si>
  <si>
    <t>Cost per item</t>
  </si>
  <si>
    <t>Machine Room</t>
  </si>
  <si>
    <t>Provide counterbalance to access trap</t>
  </si>
  <si>
    <t>Fit trap door notices</t>
  </si>
  <si>
    <t>Test and mark SWL on access trap</t>
  </si>
  <si>
    <t>Fit current danger notice to machine room doors</t>
  </si>
  <si>
    <t>Suitably identify tripping and/or head hazards with black and yellow markings</t>
  </si>
  <si>
    <t>Provide ‘Low Headroom’ notice</t>
  </si>
  <si>
    <t>Paint sheaves and hand winding wheels safety yellow Per Sheave</t>
  </si>
  <si>
    <t>Provide smooth rimmed hand winding wheel</t>
  </si>
  <si>
    <t>Provide shut-off valve between jack and hydraulic tank unit</t>
  </si>
  <si>
    <t>Provide hand pump and pressure gauge on hydraulic lifts</t>
  </si>
  <si>
    <t>Display hand winding/lowering instructions adjacent to machine</t>
  </si>
  <si>
    <t>Provide push to stop switch adjacent to machine</t>
  </si>
  <si>
    <t>Mark main switches, controllers, selectors, governors etc.</t>
  </si>
  <si>
    <t>Provide notices warning of interconnecting wiring (duplex)</t>
  </si>
  <si>
    <t>Provide notice on controller warning of live terminals; isolate before opening.</t>
  </si>
  <si>
    <t>Fit electric shock notice near main switch</t>
  </si>
  <si>
    <t>Fit 50mm ferrules around all openings through machine floor slab (per opening)</t>
  </si>
  <si>
    <t>Provide rubber mats front and back (if needed) of controllers (Per Mat)</t>
  </si>
  <si>
    <t>Total for Machine Room</t>
  </si>
  <si>
    <t>PULLEY ROOM</t>
  </si>
  <si>
    <t>Fit current danger notice to door</t>
  </si>
  <si>
    <t>Provide push to stop switch adjacent to door</t>
  </si>
  <si>
    <t>Paint sheaves safety yellow Per Sheave</t>
  </si>
  <si>
    <t>Provide socket outlet in pulley room Local Supply</t>
  </si>
  <si>
    <t>Total for Pulley Room</t>
  </si>
  <si>
    <t>TOP OF CAR</t>
  </si>
  <si>
    <t>Screen any excessive gaps between the car top/well walls. Screen 3M x 3M Max</t>
  </si>
  <si>
    <t>Provide car top balustrade, mid rail and toe board</t>
  </si>
  <si>
    <t>Provide warning notice for car top balustrade</t>
  </si>
  <si>
    <t>Provide additional ‘Stop/Run’ switch on car</t>
  </si>
  <si>
    <t>Provide top of car inspection lamp</t>
  </si>
  <si>
    <t>Provide restricted headroom notice</t>
  </si>
  <si>
    <t>Provide “Do not ride on car top” notice</t>
  </si>
  <si>
    <t>Total for Top of Car</t>
  </si>
  <si>
    <t>LIFT CAR</t>
  </si>
  <si>
    <t>Fit load plate in car with manufacturers name and reference</t>
  </si>
  <si>
    <t>Provide non-contact door reversal devices - 3D Detectors/Units</t>
  </si>
  <si>
    <t>Provide alarm bell and maintained supply</t>
  </si>
  <si>
    <t>Provide means of communication with a permanently manned rescue service</t>
  </si>
  <si>
    <t>Provide emergency lighting 3 hour</t>
  </si>
  <si>
    <t>Total for Lift Car</t>
  </si>
  <si>
    <t>WELL AND PIT</t>
  </si>
  <si>
    <t>Provide rupture valve on hydraulic jack (per jack)</t>
  </si>
  <si>
    <t>Test and mark lifting beam in shaft – per beam</t>
  </si>
  <si>
    <t>Provide well lighting 500mm from top &amp; bottom to give 50 lux on car top Max 6 floors</t>
  </si>
  <si>
    <t>Provide emergency lighting in pit</t>
  </si>
  <si>
    <t>Make shaft lighting 2-way switched (pit and machine room)</t>
  </si>
  <si>
    <t>Provide counterweight screen fitted height 2500mm above pit</t>
  </si>
  <si>
    <t>Provide pit ladder with flat rungs and hand holds- Max Pit Depth 2M</t>
  </si>
  <si>
    <t>Provide pit switch push to stop 1.3m above landing sill</t>
  </si>
  <si>
    <t>Provide additional stop switch in pit</t>
  </si>
  <si>
    <t>Supply landing door barrier Per Barriers</t>
  </si>
  <si>
    <t>Provide emergency release key</t>
  </si>
  <si>
    <t>Supply and install electrically interlocked pit props or guide clamps for lifts with restricted pit space. To be painted yellow</t>
  </si>
  <si>
    <t>Provide a notice - position prop or clamps before entering</t>
  </si>
  <si>
    <t>Provide reduced pit depth notice</t>
  </si>
  <si>
    <t>Mark safe refuge space in pit</t>
  </si>
  <si>
    <t>Paint the counterweight yellow</t>
  </si>
  <si>
    <t>Provide 4 rope grips to all eye bolt rope terminations</t>
  </si>
  <si>
    <t>Item</t>
  </si>
  <si>
    <t xml:space="preserve">Description </t>
  </si>
  <si>
    <t>Total for Well and Pit</t>
  </si>
  <si>
    <t>Test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</si>
  <si>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</si>
  <si>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</si>
  <si>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</si>
  <si>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</si>
  <si>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</si>
  <si>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</si>
  <si>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</si>
  <si>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</si>
  <si>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</si>
  <si>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</si>
  <si>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</si>
  <si>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</si>
  <si>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</si>
  <si>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</si>
  <si>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</si>
  <si>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Maintenance of Lifts</t>
  </si>
  <si>
    <t xml:space="preserve">Theatre Waste </t>
  </si>
  <si>
    <t>Normal Working Hours Monday to Friday 0800 - 1630</t>
  </si>
  <si>
    <t>Outside Working Hours Monday -  Friday (1630 - 0800) and Saturday</t>
  </si>
  <si>
    <t>Quantity (estimated in hours)</t>
  </si>
  <si>
    <t>LGM39061</t>
  </si>
  <si>
    <t xml:space="preserve">    </t>
  </si>
  <si>
    <r>
      <t xml:space="preserve">Please insert your price in the pale blue boxes below for additional work in the cases of </t>
    </r>
    <r>
      <rPr>
        <b/>
        <sz val="20"/>
        <color rgb="FFFF0000"/>
        <rFont val="Calibri"/>
        <family val="2"/>
      </rPr>
      <t xml:space="preserve">mis-use and abuse </t>
    </r>
  </si>
  <si>
    <t xml:space="preserve">Allam Building </t>
  </si>
  <si>
    <t>DSC Platform Lift</t>
  </si>
  <si>
    <t>Allam</t>
  </si>
  <si>
    <t>Cardio manifold Lft</t>
  </si>
  <si>
    <t xml:space="preserve">Lift table and Accessories </t>
  </si>
  <si>
    <t>Cardio Madifold Lift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</si>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</sst>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_-[$£-809]* #,##0.00_-;\-[$£-809]* #,##0.00_-;_-[$£-809]* &quot;-&quot;??_-;_-@_-"/>
  </numFmts>
  <fonts count="17" x14ac:knownFonts="1">
    <font>
      <sz val="10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rgb="FF9A0020"/>
      <name val="Calibri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2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100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1C44"/>
        <bgColor indexed="64"/>
      </patternFill>
    </fill>
    <fill>
      <patternFill patternType="solid">
        <fgColor rgb="FF4C7AA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" fillId="0" borderId="0"/>
    <xf numFmtId="0" fontId="4" fillId="0" borderId="0"/>
  </cellStyleXfs>
  <cellXfs count="60">
    <xf numFmtId="0" fontId="0" fillId="0" borderId="0" xfId="0"/>
    <xf numFmtId="0" fontId="6" fillId="2" borderId="1" xfId="0" applyFont="1" applyFill="1" applyBorder="1"/>
    <xf numFmtId="0" fontId="0" fillId="3" borderId="0" xfId="0" applyFill="1"/>
    <xf numFmtId="164" fontId="0" fillId="3" borderId="1" xfId="0" applyNumberFormat="1" applyFill="1" applyBorder="1"/>
    <xf numFmtId="164" fontId="7" fillId="3" borderId="1" xfId="0" applyNumberFormat="1" applyFont="1" applyFill="1" applyBorder="1"/>
    <xf numFmtId="0" fontId="2" fillId="0" borderId="0" xfId="0" applyFont="1"/>
    <xf numFmtId="0" fontId="2" fillId="0" borderId="2" xfId="0" applyFont="1" applyBorder="1"/>
    <xf numFmtId="0" fontId="8" fillId="0" borderId="0" xfId="0" applyFont="1"/>
    <xf numFmtId="0" fontId="2" fillId="0" borderId="2" xfId="0" applyFont="1" applyBorder="1" applyAlignment="1">
      <alignment horizontal="center" vertical="top" wrapText="1"/>
    </xf>
    <xf numFmtId="0" fontId="8" fillId="0" borderId="0" xfId="3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44" fontId="0" fillId="0" borderId="0" xfId="0" applyNumberForma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165" fontId="4" fillId="0" borderId="1" xfId="1" applyNumberFormat="1" applyFont="1" applyBorder="1" applyProtection="1"/>
    <xf numFmtId="0" fontId="4" fillId="0" borderId="0" xfId="0" applyFont="1"/>
    <xf numFmtId="44" fontId="4" fillId="0" borderId="0" xfId="0" applyNumberFormat="1" applyFont="1"/>
    <xf numFmtId="44" fontId="4" fillId="0" borderId="1" xfId="0" applyNumberFormat="1" applyFont="1" applyBorder="1"/>
    <xf numFmtId="0" fontId="12" fillId="0" borderId="0" xfId="0" applyFont="1"/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11" fillId="4" borderId="1" xfId="0" applyFont="1" applyFill="1" applyBorder="1" applyAlignment="1">
      <alignment vertical="center" wrapText="1"/>
    </xf>
    <xf numFmtId="165" fontId="4" fillId="5" borderId="1" xfId="1" applyNumberFormat="1" applyFont="1" applyFill="1" applyBorder="1" applyProtection="1">
      <protection locked="0"/>
    </xf>
    <xf numFmtId="0" fontId="14" fillId="0" borderId="0" xfId="0" applyFont="1"/>
    <xf numFmtId="44" fontId="2" fillId="0" borderId="1" xfId="0" applyNumberFormat="1" applyFont="1" applyBorder="1"/>
    <xf numFmtId="4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44" fontId="2" fillId="5" borderId="1" xfId="0" applyNumberFormat="1" applyFont="1" applyFill="1" applyBorder="1" applyProtection="1">
      <protection locked="0"/>
    </xf>
    <xf numFmtId="44" fontId="11" fillId="5" borderId="1" xfId="0" applyNumberFormat="1" applyFont="1" applyFill="1" applyBorder="1" applyProtection="1">
      <protection locked="0"/>
    </xf>
    <xf numFmtId="44" fontId="8" fillId="0" borderId="0" xfId="0" applyNumberFormat="1" applyFont="1"/>
    <xf numFmtId="44" fontId="3" fillId="0" borderId="1" xfId="0" applyNumberFormat="1" applyFont="1" applyBorder="1"/>
    <xf numFmtId="0" fontId="11" fillId="4" borderId="0" xfId="0" applyFont="1" applyFill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</cellXfs>
  <cellStyles count="4">
    <cellStyle name="Currency" xfId="1" builtinId="4"/>
    <cellStyle name="Normal" xfId="0" builtinId="0"/>
    <cellStyle name="Normal 3 2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mruColors>
      <color rgb="FF4C7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3"/>
  <sheetViews>
    <sheetView showGridLines="0" workbookViewId="0">
      <selection activeCell="C8" sqref="C8"/>
    </sheetView>
  </sheetViews>
  <sheetFormatPr defaultRowHeight="13.2" x14ac:dyDescent="0.25"/>
  <cols>
    <col min="2" max="2" width="13.109375" customWidth="1"/>
    <col min="3" max="3" width="68.6640625" customWidth="1"/>
  </cols>
  <sheetData>
    <row r="3" spans="2:3" x14ac:dyDescent="0.25">
      <c r="B3" s="38" t="s">
        <v>0</v>
      </c>
    </row>
    <row r="5" spans="2:3" ht="14.4" x14ac:dyDescent="0.3">
      <c r="B5" s="34" t="s">
        <v>1</v>
      </c>
      <c r="C5" s="45" t="s">
        <v>224</v>
      </c>
    </row>
    <row r="6" spans="2:3" ht="14.4" x14ac:dyDescent="0.3">
      <c r="B6" s="34" t="s">
        <v>2</v>
      </c>
      <c r="C6" s="45" t="s">
        <v>219</v>
      </c>
    </row>
    <row r="7" spans="2:3" ht="14.4" x14ac:dyDescent="0.3">
      <c r="B7" s="34" t="s">
        <v>3</v>
      </c>
      <c r="C7" s="45" t="s">
        <v>4</v>
      </c>
    </row>
    <row r="8" spans="2:3" ht="14.4" x14ac:dyDescent="0.3">
      <c r="B8" s="34" t="s">
        <v>5</v>
      </c>
      <c r="C8" s="45" t="s">
        <v>233</v>
      </c>
    </row>
    <row r="13" spans="2:3" x14ac:dyDescent="0.25">
      <c r="C13" t="s">
        <v>225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11C44"/>
    <pageSetUpPr fitToPage="1"/>
  </sheetPr>
  <dimension ref="A2:Q44"/>
  <sheetViews>
    <sheetView showGridLines="0" tabSelected="1" zoomScaleNormal="100" workbookViewId="0">
      <selection activeCell="A2" sqref="A2:Q44"/>
    </sheetView>
  </sheetViews>
  <sheetFormatPr defaultColWidth="50.44140625" defaultRowHeight="14.4" x14ac:dyDescent="0.3"/>
  <cols>
    <col min="1" max="1" width="14.44140625" style="5" customWidth="1"/>
    <col min="2" max="2" width="28" style="5" customWidth="1"/>
    <col min="3" max="3" width="26.6640625" style="5" customWidth="1"/>
    <col min="4" max="4" width="34.6640625" style="5" customWidth="1"/>
    <col min="5" max="5" width="32.33203125" style="5" customWidth="1"/>
    <col min="6" max="8" width="26.6640625" style="5" customWidth="1"/>
    <col min="9" max="9" width="12.44140625" style="5" customWidth="1"/>
    <col min="10" max="10" width="11.109375" style="5" customWidth="1"/>
    <col min="11" max="15" width="13.33203125" style="5" customWidth="1"/>
    <col min="16" max="16" width="3.88671875" style="7" customWidth="1"/>
    <col min="17" max="17" width="13.33203125" style="5" customWidth="1"/>
    <col min="18" max="30" width="12.33203125" style="5" customWidth="1"/>
    <col min="31" max="16384" width="50.44140625" style="5"/>
  </cols>
  <sheetData>
    <row r="2" spans="1:17" ht="38.25" customHeight="1" x14ac:dyDescent="0.3">
      <c r="A2" s="52" t="s">
        <v>6</v>
      </c>
      <c r="B2" s="51"/>
      <c r="C2" s="51"/>
      <c r="D2" s="51"/>
      <c r="E2" s="51"/>
      <c r="F2" s="51"/>
      <c r="G2" s="51"/>
      <c r="H2" s="51"/>
      <c r="I2" s="51"/>
      <c r="K2" s="51" t="s">
        <v>7</v>
      </c>
      <c r="L2" s="51"/>
      <c r="M2" s="51"/>
      <c r="N2" s="51"/>
      <c r="O2" s="51"/>
    </row>
    <row r="3" spans="1:17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17" s="13" customFormat="1" ht="24.75" customHeight="1" x14ac:dyDescent="0.25">
      <c r="A4" s="27" t="s">
        <v>8</v>
      </c>
      <c r="B4" s="27" t="s">
        <v>72</v>
      </c>
      <c r="C4" s="28" t="s">
        <v>43</v>
      </c>
      <c r="D4" s="28" t="s">
        <v>41</v>
      </c>
      <c r="E4" s="28" t="s">
        <v>48</v>
      </c>
      <c r="F4" s="28" t="s">
        <v>60</v>
      </c>
      <c r="G4" s="28" t="s">
        <v>52</v>
      </c>
      <c r="H4" s="28" t="s">
        <v>119</v>
      </c>
      <c r="I4" s="29" t="s">
        <v>42</v>
      </c>
      <c r="K4" s="30" t="s">
        <v>9</v>
      </c>
      <c r="L4" s="30" t="s">
        <v>10</v>
      </c>
      <c r="M4" s="30" t="s">
        <v>11</v>
      </c>
      <c r="N4" s="30" t="s">
        <v>12</v>
      </c>
      <c r="O4" s="30" t="s">
        <v>13</v>
      </c>
      <c r="Q4" s="31" t="s">
        <v>14</v>
      </c>
    </row>
    <row r="5" spans="1:17" x14ac:dyDescent="0.3">
      <c r="A5" s="12" t="s">
        <v>70</v>
      </c>
      <c r="B5" s="12" t="s">
        <v>120</v>
      </c>
      <c r="C5" s="12" t="s">
        <v>39</v>
      </c>
      <c r="D5" s="12" t="s">
        <v>44</v>
      </c>
      <c r="E5" s="12" t="s">
        <v>50</v>
      </c>
      <c r="F5" s="12">
        <v>2</v>
      </c>
      <c r="G5" s="12" t="s">
        <v>53</v>
      </c>
      <c r="H5" s="12">
        <v>15</v>
      </c>
      <c r="I5" s="12">
        <v>4</v>
      </c>
      <c r="K5" s="48">
        <v>0</v>
      </c>
      <c r="L5" s="48">
        <v>0</v>
      </c>
      <c r="M5" s="48">
        <v>0</v>
      </c>
      <c r="N5" s="48">
        <v>0</v>
      </c>
      <c r="O5" s="48">
        <v>0</v>
      </c>
      <c r="P5" s="49"/>
      <c r="Q5" s="39">
        <f>SUM(K5:O5)</f>
        <v>0</v>
      </c>
    </row>
    <row r="6" spans="1:17" x14ac:dyDescent="0.3">
      <c r="A6" s="12" t="s">
        <v>70</v>
      </c>
      <c r="B6" s="12" t="s">
        <v>120</v>
      </c>
      <c r="C6" s="12" t="s">
        <v>39</v>
      </c>
      <c r="D6" s="12" t="s">
        <v>44</v>
      </c>
      <c r="E6" s="12" t="s">
        <v>220</v>
      </c>
      <c r="F6" s="12">
        <v>2</v>
      </c>
      <c r="G6" s="12"/>
      <c r="H6" s="12">
        <v>10</v>
      </c>
      <c r="I6" s="12">
        <v>4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9"/>
      <c r="Q6" s="39">
        <f t="shared" ref="Q6:Q40" si="0">SUM(K6:O6)</f>
        <v>0</v>
      </c>
    </row>
    <row r="7" spans="1:17" x14ac:dyDescent="0.3">
      <c r="A7" s="12" t="s">
        <v>70</v>
      </c>
      <c r="B7" s="12" t="s">
        <v>120</v>
      </c>
      <c r="C7" s="12" t="s">
        <v>39</v>
      </c>
      <c r="D7" s="12" t="s">
        <v>49</v>
      </c>
      <c r="E7" s="12" t="s">
        <v>45</v>
      </c>
      <c r="F7" s="12">
        <v>9</v>
      </c>
      <c r="G7" s="12" t="s">
        <v>54</v>
      </c>
      <c r="H7" s="12">
        <v>10</v>
      </c>
      <c r="I7" s="12">
        <v>10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9"/>
      <c r="Q7" s="39">
        <f t="shared" si="0"/>
        <v>0</v>
      </c>
    </row>
    <row r="8" spans="1:17" x14ac:dyDescent="0.3">
      <c r="A8" s="12" t="s">
        <v>70</v>
      </c>
      <c r="B8" s="12" t="s">
        <v>120</v>
      </c>
      <c r="C8" s="12" t="s">
        <v>39</v>
      </c>
      <c r="D8" s="12" t="s">
        <v>49</v>
      </c>
      <c r="E8" s="12" t="s">
        <v>46</v>
      </c>
      <c r="F8" s="12">
        <v>9</v>
      </c>
      <c r="G8" s="12" t="s">
        <v>54</v>
      </c>
      <c r="H8" s="12">
        <v>10</v>
      </c>
      <c r="I8" s="12">
        <v>10</v>
      </c>
      <c r="J8" s="8"/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9"/>
      <c r="Q8" s="39">
        <f t="shared" si="0"/>
        <v>0</v>
      </c>
    </row>
    <row r="9" spans="1:17" x14ac:dyDescent="0.3">
      <c r="A9" s="12" t="s">
        <v>71</v>
      </c>
      <c r="B9" s="12" t="s">
        <v>120</v>
      </c>
      <c r="C9" s="12" t="s">
        <v>39</v>
      </c>
      <c r="D9" s="12" t="s">
        <v>47</v>
      </c>
      <c r="E9" s="12" t="s">
        <v>47</v>
      </c>
      <c r="F9" s="12">
        <v>35</v>
      </c>
      <c r="G9" s="12" t="s">
        <v>55</v>
      </c>
      <c r="H9" s="12">
        <v>20</v>
      </c>
      <c r="I9" s="12">
        <v>2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9"/>
      <c r="Q9" s="39">
        <f t="shared" si="0"/>
        <v>0</v>
      </c>
    </row>
    <row r="10" spans="1:17" x14ac:dyDescent="0.3">
      <c r="A10" s="12" t="s">
        <v>71</v>
      </c>
      <c r="B10" s="12" t="s">
        <v>120</v>
      </c>
      <c r="C10" s="12" t="s">
        <v>39</v>
      </c>
      <c r="D10" s="12" t="s">
        <v>51</v>
      </c>
      <c r="E10" s="12" t="s">
        <v>51</v>
      </c>
      <c r="F10" s="12">
        <v>47</v>
      </c>
      <c r="G10" s="12"/>
      <c r="H10" s="12">
        <v>20</v>
      </c>
      <c r="I10" s="12">
        <v>2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9"/>
      <c r="Q10" s="39">
        <f t="shared" si="0"/>
        <v>0</v>
      </c>
    </row>
    <row r="11" spans="1:17" x14ac:dyDescent="0.3">
      <c r="A11" s="12" t="s">
        <v>69</v>
      </c>
      <c r="B11" s="12" t="s">
        <v>120</v>
      </c>
      <c r="C11" s="12" t="s">
        <v>39</v>
      </c>
      <c r="D11" s="12" t="s">
        <v>59</v>
      </c>
      <c r="E11" s="12" t="s">
        <v>59</v>
      </c>
      <c r="F11" s="12">
        <v>18</v>
      </c>
      <c r="G11" s="12" t="s">
        <v>56</v>
      </c>
      <c r="H11" s="12">
        <v>15</v>
      </c>
      <c r="I11" s="12">
        <v>2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9"/>
      <c r="Q11" s="39">
        <f t="shared" si="0"/>
        <v>0</v>
      </c>
    </row>
    <row r="12" spans="1:17" x14ac:dyDescent="0.3">
      <c r="A12" s="12" t="s">
        <v>69</v>
      </c>
      <c r="B12" s="12" t="s">
        <v>120</v>
      </c>
      <c r="C12" s="12" t="s">
        <v>39</v>
      </c>
      <c r="D12" s="12" t="s">
        <v>61</v>
      </c>
      <c r="E12" s="12" t="s">
        <v>64</v>
      </c>
      <c r="F12" s="12">
        <v>66</v>
      </c>
      <c r="G12" s="12" t="s">
        <v>57</v>
      </c>
      <c r="H12" s="12">
        <v>20</v>
      </c>
      <c r="I12" s="12">
        <v>3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9"/>
      <c r="Q12" s="39">
        <f t="shared" si="0"/>
        <v>0</v>
      </c>
    </row>
    <row r="13" spans="1:17" x14ac:dyDescent="0.3">
      <c r="A13" s="12" t="s">
        <v>70</v>
      </c>
      <c r="B13" s="12" t="s">
        <v>120</v>
      </c>
      <c r="C13" s="12" t="s">
        <v>39</v>
      </c>
      <c r="D13" s="12" t="s">
        <v>61</v>
      </c>
      <c r="E13" s="12" t="s">
        <v>65</v>
      </c>
      <c r="F13" s="12">
        <v>66</v>
      </c>
      <c r="G13" s="12" t="s">
        <v>57</v>
      </c>
      <c r="H13" s="12">
        <v>20</v>
      </c>
      <c r="I13" s="12">
        <v>3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9"/>
      <c r="Q13" s="39">
        <f t="shared" si="0"/>
        <v>0</v>
      </c>
    </row>
    <row r="14" spans="1:17" x14ac:dyDescent="0.3">
      <c r="A14" s="12" t="s">
        <v>69</v>
      </c>
      <c r="B14" s="12" t="s">
        <v>120</v>
      </c>
      <c r="C14" s="12" t="s">
        <v>39</v>
      </c>
      <c r="D14" s="12" t="s">
        <v>62</v>
      </c>
      <c r="E14" s="12" t="s">
        <v>62</v>
      </c>
      <c r="F14" s="12">
        <v>35</v>
      </c>
      <c r="G14" s="12" t="s">
        <v>57</v>
      </c>
      <c r="H14" s="12">
        <v>10</v>
      </c>
      <c r="I14" s="12">
        <v>2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9"/>
      <c r="Q14" s="39">
        <f t="shared" si="0"/>
        <v>0</v>
      </c>
    </row>
    <row r="15" spans="1:17" x14ac:dyDescent="0.3">
      <c r="A15" s="12" t="s">
        <v>68</v>
      </c>
      <c r="B15" s="12" t="s">
        <v>121</v>
      </c>
      <c r="C15" s="12" t="s">
        <v>39</v>
      </c>
      <c r="D15" s="12" t="s">
        <v>63</v>
      </c>
      <c r="E15" s="12" t="s">
        <v>66</v>
      </c>
      <c r="F15" s="12">
        <v>71</v>
      </c>
      <c r="G15" s="12" t="s">
        <v>58</v>
      </c>
      <c r="H15" s="12">
        <v>10</v>
      </c>
      <c r="I15" s="12">
        <v>2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9"/>
      <c r="Q15" s="39">
        <f t="shared" si="0"/>
        <v>0</v>
      </c>
    </row>
    <row r="16" spans="1:17" x14ac:dyDescent="0.3">
      <c r="A16" s="12" t="s">
        <v>68</v>
      </c>
      <c r="B16" s="12" t="s">
        <v>121</v>
      </c>
      <c r="C16" s="12" t="s">
        <v>39</v>
      </c>
      <c r="D16" s="12" t="s">
        <v>63</v>
      </c>
      <c r="E16" s="12" t="s">
        <v>67</v>
      </c>
      <c r="F16" s="12">
        <v>71</v>
      </c>
      <c r="G16" s="12" t="s">
        <v>58</v>
      </c>
      <c r="H16" s="12">
        <v>10</v>
      </c>
      <c r="I16" s="12">
        <v>2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9"/>
      <c r="Q16" s="39">
        <f t="shared" si="0"/>
        <v>0</v>
      </c>
    </row>
    <row r="17" spans="1:17" x14ac:dyDescent="0.3">
      <c r="A17" s="12" t="s">
        <v>71</v>
      </c>
      <c r="B17" s="12" t="s">
        <v>120</v>
      </c>
      <c r="C17" s="12" t="s">
        <v>39</v>
      </c>
      <c r="D17" s="12" t="s">
        <v>73</v>
      </c>
      <c r="E17" s="12" t="s">
        <v>73</v>
      </c>
      <c r="F17" s="12">
        <v>85</v>
      </c>
      <c r="G17" s="12" t="s">
        <v>96</v>
      </c>
      <c r="H17" s="12">
        <v>8</v>
      </c>
      <c r="I17" s="12">
        <v>3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9"/>
      <c r="Q17" s="39">
        <f t="shared" si="0"/>
        <v>0</v>
      </c>
    </row>
    <row r="18" spans="1:17" x14ac:dyDescent="0.3">
      <c r="A18" s="12" t="s">
        <v>69</v>
      </c>
      <c r="B18" s="12" t="s">
        <v>120</v>
      </c>
      <c r="C18" s="12" t="s">
        <v>39</v>
      </c>
      <c r="D18" s="12" t="s">
        <v>74</v>
      </c>
      <c r="E18" s="12" t="s">
        <v>75</v>
      </c>
      <c r="F18" s="12">
        <v>95</v>
      </c>
      <c r="G18" s="12" t="s">
        <v>97</v>
      </c>
      <c r="H18" s="12">
        <v>5</v>
      </c>
      <c r="I18" s="12">
        <v>2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9"/>
      <c r="Q18" s="39">
        <f t="shared" si="0"/>
        <v>0</v>
      </c>
    </row>
    <row r="19" spans="1:17" x14ac:dyDescent="0.3">
      <c r="A19" s="12" t="s">
        <v>69</v>
      </c>
      <c r="B19" s="12" t="s">
        <v>120</v>
      </c>
      <c r="C19" s="12" t="s">
        <v>39</v>
      </c>
      <c r="D19" s="12" t="s">
        <v>74</v>
      </c>
      <c r="E19" s="12" t="s">
        <v>76</v>
      </c>
      <c r="F19" s="12">
        <v>95</v>
      </c>
      <c r="G19" s="12" t="s">
        <v>97</v>
      </c>
      <c r="H19" s="12">
        <v>3</v>
      </c>
      <c r="I19" s="12">
        <v>2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9"/>
      <c r="Q19" s="39">
        <f t="shared" si="0"/>
        <v>0</v>
      </c>
    </row>
    <row r="20" spans="1:17" x14ac:dyDescent="0.3">
      <c r="A20" s="12" t="s">
        <v>69</v>
      </c>
      <c r="B20" s="12" t="s">
        <v>120</v>
      </c>
      <c r="C20" s="12" t="s">
        <v>39</v>
      </c>
      <c r="D20" s="12" t="s">
        <v>78</v>
      </c>
      <c r="E20" s="12" t="s">
        <v>77</v>
      </c>
      <c r="F20" s="12">
        <v>43</v>
      </c>
      <c r="G20" s="12" t="s">
        <v>97</v>
      </c>
      <c r="H20" s="12">
        <v>2</v>
      </c>
      <c r="I20" s="12">
        <v>4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9"/>
      <c r="Q20" s="39">
        <f t="shared" si="0"/>
        <v>0</v>
      </c>
    </row>
    <row r="21" spans="1:17" x14ac:dyDescent="0.3">
      <c r="A21" s="12" t="s">
        <v>70</v>
      </c>
      <c r="B21" s="12" t="s">
        <v>120</v>
      </c>
      <c r="C21" s="12" t="s">
        <v>40</v>
      </c>
      <c r="D21" s="12" t="s">
        <v>79</v>
      </c>
      <c r="E21" s="12" t="s">
        <v>85</v>
      </c>
      <c r="F21" s="12">
        <v>91</v>
      </c>
      <c r="G21" s="12" t="s">
        <v>98</v>
      </c>
      <c r="H21" s="12">
        <v>15</v>
      </c>
      <c r="I21" s="12">
        <v>3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9"/>
      <c r="Q21" s="39">
        <f t="shared" si="0"/>
        <v>0</v>
      </c>
    </row>
    <row r="22" spans="1:17" x14ac:dyDescent="0.3">
      <c r="A22" s="12" t="s">
        <v>70</v>
      </c>
      <c r="B22" s="12" t="s">
        <v>120</v>
      </c>
      <c r="C22" s="12" t="s">
        <v>40</v>
      </c>
      <c r="D22" s="12" t="s">
        <v>80</v>
      </c>
      <c r="E22" s="12" t="s">
        <v>122</v>
      </c>
      <c r="F22" s="12">
        <v>91</v>
      </c>
      <c r="G22" s="12" t="s">
        <v>98</v>
      </c>
      <c r="H22" s="12">
        <v>15</v>
      </c>
      <c r="I22" s="12">
        <v>5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9"/>
      <c r="Q22" s="39">
        <f t="shared" si="0"/>
        <v>0</v>
      </c>
    </row>
    <row r="23" spans="1:17" x14ac:dyDescent="0.3">
      <c r="A23" s="12" t="s">
        <v>71</v>
      </c>
      <c r="B23" s="12" t="s">
        <v>121</v>
      </c>
      <c r="C23" s="12" t="s">
        <v>40</v>
      </c>
      <c r="D23" s="12" t="s">
        <v>81</v>
      </c>
      <c r="E23" s="12" t="s">
        <v>82</v>
      </c>
      <c r="F23" s="12">
        <v>91</v>
      </c>
      <c r="G23" s="12" t="s">
        <v>99</v>
      </c>
      <c r="H23" s="12">
        <v>15</v>
      </c>
      <c r="I23" s="12">
        <v>1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9"/>
      <c r="Q23" s="39">
        <f t="shared" si="0"/>
        <v>0</v>
      </c>
    </row>
    <row r="24" spans="1:17" x14ac:dyDescent="0.3">
      <c r="A24" s="12" t="s">
        <v>70</v>
      </c>
      <c r="B24" s="12" t="s">
        <v>120</v>
      </c>
      <c r="C24" s="12" t="s">
        <v>40</v>
      </c>
      <c r="D24" s="12" t="s">
        <v>83</v>
      </c>
      <c r="E24" s="12" t="s">
        <v>84</v>
      </c>
      <c r="F24" s="12">
        <v>91</v>
      </c>
      <c r="G24" s="12" t="s">
        <v>98</v>
      </c>
      <c r="H24" s="12">
        <v>15</v>
      </c>
      <c r="I24" s="12">
        <v>2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9"/>
      <c r="Q24" s="39">
        <f t="shared" si="0"/>
        <v>0</v>
      </c>
    </row>
    <row r="25" spans="1:17" x14ac:dyDescent="0.3">
      <c r="A25" s="12" t="s">
        <v>70</v>
      </c>
      <c r="B25" s="12" t="s">
        <v>120</v>
      </c>
      <c r="C25" s="12" t="s">
        <v>40</v>
      </c>
      <c r="D25" s="12" t="s">
        <v>79</v>
      </c>
      <c r="E25" s="12" t="s">
        <v>86</v>
      </c>
      <c r="F25" s="12">
        <v>91</v>
      </c>
      <c r="G25" s="12" t="s">
        <v>98</v>
      </c>
      <c r="H25" s="12">
        <v>15</v>
      </c>
      <c r="I25" s="12">
        <v>3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9"/>
      <c r="Q25" s="39">
        <f t="shared" si="0"/>
        <v>0</v>
      </c>
    </row>
    <row r="26" spans="1:17" x14ac:dyDescent="0.3">
      <c r="A26" s="12" t="s">
        <v>71</v>
      </c>
      <c r="B26" s="12" t="s">
        <v>120</v>
      </c>
      <c r="C26" s="12" t="s">
        <v>40</v>
      </c>
      <c r="D26" s="12" t="s">
        <v>87</v>
      </c>
      <c r="E26" s="12" t="s">
        <v>88</v>
      </c>
      <c r="F26" s="12">
        <v>90</v>
      </c>
      <c r="G26" s="12" t="s">
        <v>100</v>
      </c>
      <c r="H26" s="12">
        <v>15</v>
      </c>
      <c r="I26" s="12">
        <v>4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9"/>
      <c r="Q26" s="39">
        <f t="shared" si="0"/>
        <v>0</v>
      </c>
    </row>
    <row r="27" spans="1:17" x14ac:dyDescent="0.3">
      <c r="A27" s="12" t="s">
        <v>71</v>
      </c>
      <c r="B27" s="12" t="s">
        <v>120</v>
      </c>
      <c r="C27" s="12" t="s">
        <v>40</v>
      </c>
      <c r="D27" s="12" t="s">
        <v>89</v>
      </c>
      <c r="E27" s="12" t="s">
        <v>90</v>
      </c>
      <c r="F27" s="12">
        <v>90</v>
      </c>
      <c r="G27" s="12" t="s">
        <v>100</v>
      </c>
      <c r="H27" s="12">
        <v>15</v>
      </c>
      <c r="I27" s="12">
        <v>3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9"/>
      <c r="Q27" s="39">
        <f t="shared" si="0"/>
        <v>0</v>
      </c>
    </row>
    <row r="28" spans="1:17" x14ac:dyDescent="0.3">
      <c r="A28" s="12" t="s">
        <v>71</v>
      </c>
      <c r="B28" s="12" t="s">
        <v>120</v>
      </c>
      <c r="C28" s="12" t="s">
        <v>40</v>
      </c>
      <c r="D28" s="12" t="s">
        <v>91</v>
      </c>
      <c r="E28" s="12" t="s">
        <v>92</v>
      </c>
      <c r="F28" s="12">
        <v>90</v>
      </c>
      <c r="G28" s="12" t="s">
        <v>100</v>
      </c>
      <c r="H28" s="12">
        <v>15</v>
      </c>
      <c r="I28" s="12">
        <v>3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9"/>
      <c r="Q28" s="39">
        <f t="shared" si="0"/>
        <v>0</v>
      </c>
    </row>
    <row r="29" spans="1:17" x14ac:dyDescent="0.3">
      <c r="A29" s="12" t="s">
        <v>71</v>
      </c>
      <c r="B29" s="12" t="s">
        <v>120</v>
      </c>
      <c r="C29" s="12" t="s">
        <v>40</v>
      </c>
      <c r="D29" s="12" t="s">
        <v>93</v>
      </c>
      <c r="E29" s="12" t="s">
        <v>93</v>
      </c>
      <c r="F29" s="12">
        <v>90</v>
      </c>
      <c r="G29" s="12" t="s">
        <v>100</v>
      </c>
      <c r="H29" s="12">
        <v>15</v>
      </c>
      <c r="I29" s="12">
        <v>2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9"/>
      <c r="Q29" s="39">
        <f t="shared" si="0"/>
        <v>0</v>
      </c>
    </row>
    <row r="30" spans="1:17" x14ac:dyDescent="0.3">
      <c r="A30" s="12" t="s">
        <v>70</v>
      </c>
      <c r="B30" s="12" t="s">
        <v>120</v>
      </c>
      <c r="C30" s="12" t="s">
        <v>40</v>
      </c>
      <c r="D30" s="12" t="s">
        <v>94</v>
      </c>
      <c r="E30" s="12" t="s">
        <v>95</v>
      </c>
      <c r="F30" s="12">
        <v>35</v>
      </c>
      <c r="G30" s="12" t="s">
        <v>101</v>
      </c>
      <c r="H30" s="12"/>
      <c r="I30" s="12">
        <v>2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9"/>
      <c r="Q30" s="39">
        <f t="shared" si="0"/>
        <v>0</v>
      </c>
    </row>
    <row r="31" spans="1:17" x14ac:dyDescent="0.3">
      <c r="A31" s="12" t="s">
        <v>70</v>
      </c>
      <c r="B31" s="12" t="s">
        <v>120</v>
      </c>
      <c r="C31" s="12" t="s">
        <v>40</v>
      </c>
      <c r="D31" s="12" t="s">
        <v>102</v>
      </c>
      <c r="E31" s="12" t="s">
        <v>95</v>
      </c>
      <c r="F31" s="12">
        <v>35</v>
      </c>
      <c r="G31" s="12" t="s">
        <v>101</v>
      </c>
      <c r="H31" s="12"/>
      <c r="I31" s="12">
        <v>2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9"/>
      <c r="Q31" s="39">
        <f t="shared" si="0"/>
        <v>0</v>
      </c>
    </row>
    <row r="32" spans="1:17" x14ac:dyDescent="0.3">
      <c r="A32" s="12" t="s">
        <v>71</v>
      </c>
      <c r="B32" s="12" t="s">
        <v>120</v>
      </c>
      <c r="C32" s="12" t="s">
        <v>40</v>
      </c>
      <c r="D32" s="12" t="s">
        <v>103</v>
      </c>
      <c r="E32" s="12" t="s">
        <v>104</v>
      </c>
      <c r="F32" s="12">
        <v>31</v>
      </c>
      <c r="G32" s="12" t="s">
        <v>101</v>
      </c>
      <c r="I32" s="12">
        <v>2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9"/>
      <c r="Q32" s="39">
        <f t="shared" si="0"/>
        <v>0</v>
      </c>
    </row>
    <row r="33" spans="1:17" x14ac:dyDescent="0.3">
      <c r="A33" s="12" t="s">
        <v>71</v>
      </c>
      <c r="B33" s="12" t="s">
        <v>120</v>
      </c>
      <c r="C33" s="12" t="s">
        <v>40</v>
      </c>
      <c r="D33" s="12" t="s">
        <v>105</v>
      </c>
      <c r="E33" s="12" t="s">
        <v>106</v>
      </c>
      <c r="F33" s="12">
        <v>52</v>
      </c>
      <c r="G33" s="12" t="s">
        <v>115</v>
      </c>
      <c r="H33" s="12">
        <v>22</v>
      </c>
      <c r="I33" s="12">
        <v>3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9"/>
      <c r="Q33" s="39">
        <f t="shared" si="0"/>
        <v>0</v>
      </c>
    </row>
    <row r="34" spans="1:17" x14ac:dyDescent="0.3">
      <c r="A34" s="12" t="s">
        <v>71</v>
      </c>
      <c r="B34" s="12" t="s">
        <v>120</v>
      </c>
      <c r="C34" s="12" t="s">
        <v>40</v>
      </c>
      <c r="D34" s="12" t="s">
        <v>107</v>
      </c>
      <c r="E34" s="12" t="s">
        <v>108</v>
      </c>
      <c r="F34" s="12">
        <v>52</v>
      </c>
      <c r="G34" s="12" t="s">
        <v>115</v>
      </c>
      <c r="H34" s="12">
        <v>22</v>
      </c>
      <c r="I34" s="12">
        <v>3</v>
      </c>
      <c r="J34" s="6"/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9"/>
      <c r="Q34" s="39">
        <f t="shared" si="0"/>
        <v>0</v>
      </c>
    </row>
    <row r="35" spans="1:17" x14ac:dyDescent="0.3">
      <c r="A35" s="12" t="s">
        <v>71</v>
      </c>
      <c r="B35" s="12" t="s">
        <v>120</v>
      </c>
      <c r="C35" s="12" t="s">
        <v>40</v>
      </c>
      <c r="D35" s="12" t="s">
        <v>109</v>
      </c>
      <c r="E35" s="12" t="s">
        <v>111</v>
      </c>
      <c r="F35" s="12">
        <v>28</v>
      </c>
      <c r="G35" s="12" t="s">
        <v>116</v>
      </c>
      <c r="H35" s="12">
        <v>20</v>
      </c>
      <c r="I35" s="12">
        <v>2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9"/>
      <c r="Q35" s="39">
        <f t="shared" si="0"/>
        <v>0</v>
      </c>
    </row>
    <row r="36" spans="1:17" x14ac:dyDescent="0.3">
      <c r="A36" s="12" t="s">
        <v>70</v>
      </c>
      <c r="B36" s="12" t="s">
        <v>121</v>
      </c>
      <c r="C36" s="12" t="s">
        <v>40</v>
      </c>
      <c r="D36" s="12" t="s">
        <v>110</v>
      </c>
      <c r="E36" s="12" t="s">
        <v>112</v>
      </c>
      <c r="F36" s="12">
        <v>31</v>
      </c>
      <c r="G36" s="12" t="s">
        <v>117</v>
      </c>
      <c r="H36" s="12">
        <v>15</v>
      </c>
      <c r="I36" s="12">
        <v>1</v>
      </c>
      <c r="J36" s="6"/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9"/>
      <c r="Q36" s="39">
        <f>SUM(K36:O36)</f>
        <v>0</v>
      </c>
    </row>
    <row r="37" spans="1:17" x14ac:dyDescent="0.3">
      <c r="A37" s="12" t="s">
        <v>70</v>
      </c>
      <c r="B37" s="12" t="s">
        <v>120</v>
      </c>
      <c r="C37" s="12" t="s">
        <v>40</v>
      </c>
      <c r="D37" s="12" t="s">
        <v>113</v>
      </c>
      <c r="E37" s="12" t="s">
        <v>114</v>
      </c>
      <c r="F37" s="12">
        <v>22</v>
      </c>
      <c r="G37" s="12" t="s">
        <v>118</v>
      </c>
      <c r="H37" s="12">
        <v>20</v>
      </c>
      <c r="I37" s="12">
        <v>2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9"/>
      <c r="Q37" s="39">
        <f t="shared" si="0"/>
        <v>0</v>
      </c>
    </row>
    <row r="38" spans="1:17" x14ac:dyDescent="0.3">
      <c r="A38" s="12" t="s">
        <v>69</v>
      </c>
      <c r="B38" s="12"/>
      <c r="C38" s="12" t="s">
        <v>40</v>
      </c>
      <c r="D38" s="12" t="s">
        <v>227</v>
      </c>
      <c r="E38" s="12" t="s">
        <v>229</v>
      </c>
      <c r="F38" s="12">
        <v>66</v>
      </c>
      <c r="G38" s="12" t="s">
        <v>97</v>
      </c>
      <c r="H38" s="12">
        <v>2</v>
      </c>
      <c r="I38" s="12"/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9"/>
      <c r="Q38" s="39">
        <f t="shared" si="0"/>
        <v>0</v>
      </c>
    </row>
    <row r="39" spans="1:17" x14ac:dyDescent="0.3">
      <c r="A39" s="12" t="s">
        <v>71</v>
      </c>
      <c r="B39" s="12"/>
      <c r="C39" s="12" t="s">
        <v>40</v>
      </c>
      <c r="D39" s="12" t="s">
        <v>228</v>
      </c>
      <c r="E39" s="12" t="s">
        <v>228</v>
      </c>
      <c r="F39" s="12">
        <v>75</v>
      </c>
      <c r="G39" s="12" t="s">
        <v>231</v>
      </c>
      <c r="H39" s="12">
        <v>2</v>
      </c>
      <c r="I39" s="12"/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9"/>
      <c r="Q39" s="39">
        <f t="shared" si="0"/>
        <v>0</v>
      </c>
    </row>
    <row r="40" spans="1:17" x14ac:dyDescent="0.3">
      <c r="A40" s="12" t="s">
        <v>71</v>
      </c>
      <c r="B40" s="12"/>
      <c r="C40" s="12" t="s">
        <v>40</v>
      </c>
      <c r="D40" s="12" t="s">
        <v>232</v>
      </c>
      <c r="E40" s="12" t="s">
        <v>230</v>
      </c>
      <c r="F40" s="12">
        <v>90</v>
      </c>
      <c r="G40" s="12"/>
      <c r="H40" s="12">
        <v>15</v>
      </c>
      <c r="I40" s="12"/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9"/>
      <c r="Q40" s="39">
        <f t="shared" si="0"/>
        <v>0</v>
      </c>
    </row>
    <row r="41" spans="1:17" x14ac:dyDescent="0.3">
      <c r="K41" s="40"/>
      <c r="L41" s="40"/>
      <c r="M41" s="40"/>
      <c r="N41" s="40"/>
      <c r="O41" s="40"/>
      <c r="P41" s="49"/>
      <c r="Q41" s="40"/>
    </row>
    <row r="42" spans="1:17" x14ac:dyDescent="0.3">
      <c r="J42" s="32" t="s">
        <v>15</v>
      </c>
      <c r="K42" s="50">
        <f>SUM(K5:K40)</f>
        <v>0</v>
      </c>
      <c r="L42" s="50">
        <f>SUM(L5:L40)</f>
        <v>0</v>
      </c>
      <c r="M42" s="50">
        <f>SUM(M5:M40)</f>
        <v>0</v>
      </c>
      <c r="N42" s="50">
        <f>SUM(N5:N40)</f>
        <v>0</v>
      </c>
      <c r="O42" s="50">
        <f>SUM(O5:O40)</f>
        <v>0</v>
      </c>
      <c r="P42" s="49"/>
      <c r="Q42" s="39">
        <f>SUM(Q5:Q40)</f>
        <v>0</v>
      </c>
    </row>
    <row r="43" spans="1:17" x14ac:dyDescent="0.3">
      <c r="K43" s="40"/>
      <c r="L43" s="40"/>
      <c r="M43" s="40"/>
      <c r="N43" s="40"/>
      <c r="O43" s="40"/>
      <c r="P43" s="49"/>
      <c r="Q43" s="40"/>
    </row>
    <row r="44" spans="1:17" x14ac:dyDescent="0.3">
      <c r="J44" s="32" t="s">
        <v>16</v>
      </c>
      <c r="K44" s="50">
        <f>SUM(K42:O42)</f>
        <v>0</v>
      </c>
      <c r="L44" s="40"/>
      <c r="M44" s="40"/>
      <c r="N44" s="40"/>
      <c r="O44" s="40"/>
      <c r="P44" s="49"/>
      <c r="Q44" s="40"/>
    </row>
  </sheetData>
  <sheetProtection deleteRows="0"/>
  <dataConsolidate/>
  <mergeCells count="2">
    <mergeCell ref="K2:O2"/>
    <mergeCell ref="A2:I2"/>
  </mergeCells>
  <printOptions horizontalCentered="1"/>
  <pageMargins left="0.19685039370078741" right="0.19685039370078741" top="0.39370078740157483" bottom="0.74803149606299213" header="0.23622047244094491" footer="0.31496062992125984"/>
  <pageSetup paperSize="9" scale="45" fitToHeight="0" orientation="landscape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C7AA6"/>
    <pageSetUpPr fitToPage="1"/>
  </sheetPr>
  <dimension ref="A1:N104"/>
  <sheetViews>
    <sheetView showGridLines="0" workbookViewId="0">
      <selection activeCell="E25" sqref="E25"/>
    </sheetView>
  </sheetViews>
  <sheetFormatPr defaultColWidth="13.33203125" defaultRowHeight="14.4" x14ac:dyDescent="0.3"/>
  <cols>
    <col min="1" max="1" width="67.6640625" style="41" customWidth="1"/>
    <col min="2" max="2" width="100.88671875" style="5" bestFit="1" customWidth="1"/>
    <col min="3" max="3" width="13.6640625" style="5" customWidth="1"/>
    <col min="4" max="4" width="13.33203125" style="5" customWidth="1"/>
    <col min="5" max="5" width="13.33203125" style="11" customWidth="1"/>
    <col min="6" max="13" width="13.33203125" style="5" customWidth="1"/>
    <col min="14" max="14" width="13.33203125" style="7" customWidth="1"/>
    <col min="15" max="16384" width="13.33203125" style="5"/>
  </cols>
  <sheetData>
    <row r="1" spans="1:14" x14ac:dyDescent="0.3">
      <c r="E1" s="5"/>
      <c r="M1" s="7"/>
      <c r="N1" s="5"/>
    </row>
    <row r="2" spans="1:14" s="7" customFormat="1" ht="19.5" customHeight="1" x14ac:dyDescent="0.3">
      <c r="A2" s="56" t="s">
        <v>17</v>
      </c>
      <c r="B2" s="56"/>
      <c r="C2" s="56"/>
      <c r="D2" s="56"/>
      <c r="E2" s="57"/>
    </row>
    <row r="3" spans="1:14" s="7" customFormat="1" x14ac:dyDescent="0.3">
      <c r="A3" s="43"/>
    </row>
    <row r="4" spans="1:14" s="7" customFormat="1" ht="30" customHeight="1" x14ac:dyDescent="0.3">
      <c r="A4" s="51" t="s">
        <v>226</v>
      </c>
      <c r="B4" s="51"/>
      <c r="C4" s="51"/>
      <c r="D4" s="51"/>
      <c r="E4" s="58"/>
    </row>
    <row r="5" spans="1:14" s="7" customFormat="1" ht="21" x14ac:dyDescent="0.4">
      <c r="A5" s="43"/>
      <c r="B5" s="26"/>
    </row>
    <row r="6" spans="1:14" s="7" customFormat="1" ht="19.5" customHeight="1" x14ac:dyDescent="0.3">
      <c r="A6" s="33" t="s">
        <v>18</v>
      </c>
      <c r="B6" s="9"/>
      <c r="C6" s="9"/>
    </row>
    <row r="7" spans="1:14" ht="28.8" x14ac:dyDescent="0.3">
      <c r="A7" s="33" t="s">
        <v>19</v>
      </c>
      <c r="B7" s="34" t="s">
        <v>223</v>
      </c>
      <c r="C7" s="34" t="s">
        <v>20</v>
      </c>
      <c r="D7" s="34" t="s">
        <v>21</v>
      </c>
      <c r="E7" s="34" t="s">
        <v>22</v>
      </c>
      <c r="F7" s="34" t="s">
        <v>23</v>
      </c>
      <c r="G7" s="34" t="s">
        <v>24</v>
      </c>
      <c r="H7" s="34" t="s">
        <v>25</v>
      </c>
      <c r="I7" s="34" t="s">
        <v>26</v>
      </c>
      <c r="J7" s="34" t="s">
        <v>27</v>
      </c>
      <c r="K7" s="34" t="s">
        <v>28</v>
      </c>
      <c r="L7" s="34" t="s">
        <v>29</v>
      </c>
    </row>
    <row r="8" spans="1:14" x14ac:dyDescent="0.3">
      <c r="A8" s="32" t="s">
        <v>221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4" x14ac:dyDescent="0.3">
      <c r="A9" s="14" t="s">
        <v>30</v>
      </c>
      <c r="B9" s="21">
        <v>10</v>
      </c>
      <c r="C9" s="37">
        <v>0</v>
      </c>
      <c r="D9" s="22">
        <f>B9*C9</f>
        <v>0</v>
      </c>
      <c r="E9" s="37">
        <v>0</v>
      </c>
      <c r="F9" s="22">
        <f>B9*E9</f>
        <v>0</v>
      </c>
      <c r="G9" s="37">
        <v>0</v>
      </c>
      <c r="H9" s="22">
        <f>G9*B9</f>
        <v>0</v>
      </c>
      <c r="I9" s="37">
        <v>0</v>
      </c>
      <c r="J9" s="22">
        <f>I9*B9</f>
        <v>0</v>
      </c>
      <c r="K9" s="37">
        <v>0</v>
      </c>
      <c r="L9" s="22">
        <f>K9*B9</f>
        <v>0</v>
      </c>
    </row>
    <row r="10" spans="1:14" x14ac:dyDescent="0.3">
      <c r="A10" s="14" t="s">
        <v>31</v>
      </c>
      <c r="B10" s="21">
        <v>10</v>
      </c>
      <c r="C10" s="37">
        <v>0</v>
      </c>
      <c r="D10" s="22">
        <f>B10*C10</f>
        <v>0</v>
      </c>
      <c r="E10" s="37">
        <v>0</v>
      </c>
      <c r="F10" s="22">
        <f>B10*E10</f>
        <v>0</v>
      </c>
      <c r="G10" s="37">
        <v>0</v>
      </c>
      <c r="H10" s="22">
        <f>G10*B10</f>
        <v>0</v>
      </c>
      <c r="I10" s="37">
        <v>0</v>
      </c>
      <c r="J10" s="22">
        <f>I10*B10</f>
        <v>0</v>
      </c>
      <c r="K10" s="37">
        <v>0</v>
      </c>
      <c r="L10" s="22">
        <f>K10*B10</f>
        <v>0</v>
      </c>
    </row>
    <row r="11" spans="1:14" x14ac:dyDescent="0.3">
      <c r="A11" s="32" t="s">
        <v>222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4" x14ac:dyDescent="0.3">
      <c r="A12" s="14" t="s">
        <v>30</v>
      </c>
      <c r="B12" s="21">
        <v>7</v>
      </c>
      <c r="C12" s="37">
        <v>0</v>
      </c>
      <c r="D12" s="22">
        <f>B12*C12</f>
        <v>0</v>
      </c>
      <c r="E12" s="37">
        <v>0</v>
      </c>
      <c r="F12" s="22">
        <f>E12*B12</f>
        <v>0</v>
      </c>
      <c r="G12" s="37">
        <v>0</v>
      </c>
      <c r="H12" s="22">
        <f>G12*B12</f>
        <v>0</v>
      </c>
      <c r="I12" s="37">
        <v>0</v>
      </c>
      <c r="J12" s="22">
        <f>I12*B12</f>
        <v>0</v>
      </c>
      <c r="K12" s="37">
        <v>0</v>
      </c>
      <c r="L12" s="22">
        <f>K12*B12</f>
        <v>0</v>
      </c>
    </row>
    <row r="13" spans="1:14" x14ac:dyDescent="0.3">
      <c r="A13" s="14" t="s">
        <v>31</v>
      </c>
      <c r="B13" s="21">
        <v>7</v>
      </c>
      <c r="C13" s="37">
        <v>0</v>
      </c>
      <c r="D13" s="22">
        <f>B13*C13</f>
        <v>0</v>
      </c>
      <c r="E13" s="37">
        <v>0</v>
      </c>
      <c r="F13" s="22">
        <f>E13*B13</f>
        <v>0</v>
      </c>
      <c r="G13" s="37">
        <v>0</v>
      </c>
      <c r="H13" s="22">
        <f>G13*B13</f>
        <v>0</v>
      </c>
      <c r="I13" s="37">
        <v>0</v>
      </c>
      <c r="J13" s="22">
        <f>I13*B13</f>
        <v>0</v>
      </c>
      <c r="K13" s="37">
        <v>0</v>
      </c>
      <c r="L13" s="22">
        <f>K13*B13</f>
        <v>0</v>
      </c>
    </row>
    <row r="14" spans="1:14" x14ac:dyDescent="0.3">
      <c r="A14" s="32" t="s">
        <v>32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4" x14ac:dyDescent="0.3">
      <c r="A15" s="14" t="s">
        <v>30</v>
      </c>
      <c r="B15" s="21">
        <v>3</v>
      </c>
      <c r="C15" s="37">
        <v>0</v>
      </c>
      <c r="D15" s="22">
        <f>B15*C15</f>
        <v>0</v>
      </c>
      <c r="E15" s="37">
        <v>0</v>
      </c>
      <c r="F15" s="22">
        <f>E15*B15</f>
        <v>0</v>
      </c>
      <c r="G15" s="37">
        <v>0</v>
      </c>
      <c r="H15" s="22">
        <f>G15*B15</f>
        <v>0</v>
      </c>
      <c r="I15" s="37">
        <v>0</v>
      </c>
      <c r="J15" s="22">
        <f>I15*B15</f>
        <v>0</v>
      </c>
      <c r="K15" s="37">
        <v>0</v>
      </c>
      <c r="L15" s="22">
        <f>K15*B15</f>
        <v>0</v>
      </c>
    </row>
    <row r="16" spans="1:14" x14ac:dyDescent="0.3">
      <c r="A16" s="14" t="s">
        <v>31</v>
      </c>
      <c r="B16" s="21">
        <v>3</v>
      </c>
      <c r="C16" s="37">
        <v>0</v>
      </c>
      <c r="D16" s="22">
        <f>B16*C16</f>
        <v>0</v>
      </c>
      <c r="E16" s="37">
        <v>0</v>
      </c>
      <c r="F16" s="22">
        <f>E16*B16</f>
        <v>0</v>
      </c>
      <c r="G16" s="37">
        <v>0</v>
      </c>
      <c r="H16" s="22">
        <f>G16*B16</f>
        <v>0</v>
      </c>
      <c r="I16" s="37">
        <v>0</v>
      </c>
      <c r="J16" s="22">
        <f>I16*B16</f>
        <v>0</v>
      </c>
      <c r="K16" s="37">
        <v>0</v>
      </c>
      <c r="L16" s="22">
        <f>K16*B16</f>
        <v>0</v>
      </c>
    </row>
    <row r="17" spans="1:14" x14ac:dyDescent="0.3">
      <c r="A17" s="15" t="s">
        <v>33</v>
      </c>
      <c r="B17" s="23"/>
      <c r="C17" s="24"/>
      <c r="D17" s="25">
        <f>SUM(D9:D10,D12:D13,D15:D16)</f>
        <v>0</v>
      </c>
      <c r="E17" s="23"/>
      <c r="F17" s="25">
        <f>SUM(F9:F16)</f>
        <v>0</v>
      </c>
      <c r="G17" s="23"/>
      <c r="H17" s="25">
        <f>SUM(H9:H16)</f>
        <v>0</v>
      </c>
      <c r="I17" s="23"/>
      <c r="J17" s="25">
        <f>SUM(J9:J16)</f>
        <v>0</v>
      </c>
      <c r="K17" s="23"/>
      <c r="L17" s="25">
        <f>SUM(L9:L16)</f>
        <v>0</v>
      </c>
    </row>
    <row r="18" spans="1:14" x14ac:dyDescent="0.3">
      <c r="B18" s="42"/>
      <c r="C18" s="23"/>
      <c r="D18" s="24"/>
      <c r="E18" s="24"/>
      <c r="F18" s="23"/>
      <c r="G18" s="24"/>
      <c r="H18" s="23"/>
      <c r="I18" s="24"/>
      <c r="J18" s="23"/>
      <c r="K18" s="24"/>
      <c r="L18" s="23"/>
      <c r="M18" s="24"/>
    </row>
    <row r="19" spans="1:14" x14ac:dyDescent="0.3">
      <c r="E19" s="5"/>
      <c r="N19" s="5"/>
    </row>
    <row r="20" spans="1:14" ht="14.4" customHeight="1" x14ac:dyDescent="0.3">
      <c r="A20" s="55" t="s">
        <v>34</v>
      </c>
      <c r="B20" s="55"/>
      <c r="C20" s="55"/>
      <c r="D20" s="20"/>
      <c r="E20" s="16"/>
      <c r="F20"/>
      <c r="G20"/>
      <c r="H20"/>
      <c r="I20"/>
      <c r="J20"/>
      <c r="K20"/>
      <c r="L20"/>
      <c r="M20"/>
    </row>
    <row r="21" spans="1:14" s="19" customFormat="1" ht="19.5" customHeight="1" x14ac:dyDescent="0.3">
      <c r="A21" s="31" t="s">
        <v>200</v>
      </c>
      <c r="B21" s="36" t="s">
        <v>201</v>
      </c>
      <c r="C21" s="36" t="s">
        <v>139</v>
      </c>
      <c r="E21" s="20"/>
      <c r="F21" s="17"/>
      <c r="G21" s="17"/>
      <c r="H21" s="17"/>
      <c r="I21" s="17"/>
      <c r="J21" s="17"/>
      <c r="K21" s="17"/>
      <c r="L21" s="17"/>
      <c r="M21" s="17"/>
      <c r="N21" s="18"/>
    </row>
    <row r="22" spans="1:14" x14ac:dyDescent="0.3">
      <c r="A22" s="5"/>
      <c r="B22" s="53" t="s">
        <v>140</v>
      </c>
      <c r="C22" s="54"/>
    </row>
    <row r="23" spans="1:14" x14ac:dyDescent="0.3">
      <c r="A23" s="44">
        <v>1</v>
      </c>
      <c r="B23" s="14" t="s">
        <v>141</v>
      </c>
      <c r="C23" s="47">
        <v>0</v>
      </c>
    </row>
    <row r="24" spans="1:14" x14ac:dyDescent="0.3">
      <c r="A24" s="44">
        <v>2</v>
      </c>
      <c r="B24" s="14" t="s">
        <v>142</v>
      </c>
      <c r="C24" s="47">
        <v>0</v>
      </c>
    </row>
    <row r="25" spans="1:14" x14ac:dyDescent="0.3">
      <c r="A25" s="44">
        <v>3</v>
      </c>
      <c r="B25" s="14" t="s">
        <v>143</v>
      </c>
      <c r="C25" s="47">
        <v>0</v>
      </c>
    </row>
    <row r="26" spans="1:14" x14ac:dyDescent="0.3">
      <c r="A26" s="44">
        <v>4</v>
      </c>
      <c r="B26" s="14" t="s">
        <v>144</v>
      </c>
      <c r="C26" s="47">
        <v>0</v>
      </c>
    </row>
    <row r="27" spans="1:14" x14ac:dyDescent="0.3">
      <c r="A27" s="44">
        <v>5</v>
      </c>
      <c r="B27" s="14" t="s">
        <v>145</v>
      </c>
      <c r="C27" s="47">
        <v>0</v>
      </c>
    </row>
    <row r="28" spans="1:14" x14ac:dyDescent="0.3">
      <c r="A28" s="44">
        <v>6</v>
      </c>
      <c r="B28" s="14" t="s">
        <v>146</v>
      </c>
      <c r="C28" s="47">
        <v>0</v>
      </c>
    </row>
    <row r="29" spans="1:14" x14ac:dyDescent="0.3">
      <c r="A29" s="44">
        <v>7</v>
      </c>
      <c r="B29" s="14" t="s">
        <v>147</v>
      </c>
      <c r="C29" s="47">
        <v>0</v>
      </c>
    </row>
    <row r="30" spans="1:14" x14ac:dyDescent="0.3">
      <c r="A30" s="44">
        <v>8</v>
      </c>
      <c r="B30" s="14" t="s">
        <v>148</v>
      </c>
      <c r="C30" s="47">
        <v>0</v>
      </c>
    </row>
    <row r="31" spans="1:14" x14ac:dyDescent="0.3">
      <c r="A31" s="44">
        <v>9</v>
      </c>
      <c r="B31" s="14" t="s">
        <v>149</v>
      </c>
      <c r="C31" s="47">
        <v>0</v>
      </c>
    </row>
    <row r="32" spans="1:14" x14ac:dyDescent="0.3">
      <c r="A32" s="44">
        <v>10</v>
      </c>
      <c r="B32" s="14" t="s">
        <v>150</v>
      </c>
      <c r="C32" s="47">
        <v>0</v>
      </c>
    </row>
    <row r="33" spans="1:3" x14ac:dyDescent="0.3">
      <c r="A33" s="44">
        <v>11</v>
      </c>
      <c r="B33" s="14" t="s">
        <v>151</v>
      </c>
      <c r="C33" s="47">
        <v>0</v>
      </c>
    </row>
    <row r="34" spans="1:3" x14ac:dyDescent="0.3">
      <c r="A34" s="44">
        <v>12</v>
      </c>
      <c r="B34" s="14" t="s">
        <v>152</v>
      </c>
      <c r="C34" s="47">
        <v>0</v>
      </c>
    </row>
    <row r="35" spans="1:3" x14ac:dyDescent="0.3">
      <c r="A35" s="44">
        <v>13</v>
      </c>
      <c r="B35" s="14" t="s">
        <v>153</v>
      </c>
      <c r="C35" s="47">
        <v>0</v>
      </c>
    </row>
    <row r="36" spans="1:3" x14ac:dyDescent="0.3">
      <c r="A36" s="44">
        <v>14</v>
      </c>
      <c r="B36" s="14" t="s">
        <v>154</v>
      </c>
      <c r="C36" s="47">
        <v>0</v>
      </c>
    </row>
    <row r="37" spans="1:3" x14ac:dyDescent="0.3">
      <c r="A37" s="44">
        <v>15</v>
      </c>
      <c r="B37" s="14" t="s">
        <v>155</v>
      </c>
      <c r="C37" s="47">
        <v>0</v>
      </c>
    </row>
    <row r="38" spans="1:3" x14ac:dyDescent="0.3">
      <c r="A38" s="44">
        <v>16</v>
      </c>
      <c r="B38" s="14" t="s">
        <v>156</v>
      </c>
      <c r="C38" s="47">
        <v>0</v>
      </c>
    </row>
    <row r="39" spans="1:3" x14ac:dyDescent="0.3">
      <c r="A39" s="44">
        <v>17</v>
      </c>
      <c r="B39" s="14" t="s">
        <v>157</v>
      </c>
      <c r="C39" s="47">
        <v>0</v>
      </c>
    </row>
    <row r="40" spans="1:3" x14ac:dyDescent="0.3">
      <c r="A40" s="44">
        <v>18</v>
      </c>
      <c r="B40" s="14" t="s">
        <v>158</v>
      </c>
      <c r="C40" s="47">
        <v>0</v>
      </c>
    </row>
    <row r="41" spans="1:3" x14ac:dyDescent="0.3">
      <c r="B41" s="15" t="s">
        <v>159</v>
      </c>
      <c r="C41" s="39">
        <f>SUM(C23:C40)</f>
        <v>0</v>
      </c>
    </row>
    <row r="42" spans="1:3" s="11" customFormat="1" x14ac:dyDescent="0.3"/>
    <row r="43" spans="1:3" x14ac:dyDescent="0.3">
      <c r="B43" s="53" t="s">
        <v>160</v>
      </c>
      <c r="C43" s="54"/>
    </row>
    <row r="44" spans="1:3" x14ac:dyDescent="0.3">
      <c r="A44" s="44">
        <v>19</v>
      </c>
      <c r="B44" s="14" t="s">
        <v>161</v>
      </c>
      <c r="C44" s="47">
        <v>0</v>
      </c>
    </row>
    <row r="45" spans="1:3" x14ac:dyDescent="0.3">
      <c r="A45" s="44">
        <v>20</v>
      </c>
      <c r="B45" s="14" t="s">
        <v>162</v>
      </c>
      <c r="C45" s="47">
        <v>0</v>
      </c>
    </row>
    <row r="46" spans="1:3" x14ac:dyDescent="0.3">
      <c r="A46" s="44">
        <v>21</v>
      </c>
      <c r="B46" s="14" t="s">
        <v>163</v>
      </c>
      <c r="C46" s="47">
        <v>0</v>
      </c>
    </row>
    <row r="47" spans="1:3" x14ac:dyDescent="0.3">
      <c r="A47" s="44">
        <v>22</v>
      </c>
      <c r="B47" s="14" t="s">
        <v>164</v>
      </c>
      <c r="C47" s="47">
        <v>0</v>
      </c>
    </row>
    <row r="48" spans="1:3" x14ac:dyDescent="0.3">
      <c r="B48" s="15" t="s">
        <v>165</v>
      </c>
      <c r="C48" s="39">
        <f>SUM(C44:C47)</f>
        <v>0</v>
      </c>
    </row>
    <row r="49" spans="1:14" s="11" customFormat="1" x14ac:dyDescent="0.3"/>
    <row r="50" spans="1:14" x14ac:dyDescent="0.3">
      <c r="B50" s="53" t="s">
        <v>166</v>
      </c>
      <c r="C50" s="54"/>
    </row>
    <row r="51" spans="1:14" x14ac:dyDescent="0.3">
      <c r="A51" s="44">
        <v>23</v>
      </c>
      <c r="B51" s="14" t="s">
        <v>167</v>
      </c>
      <c r="C51" s="47">
        <v>0</v>
      </c>
    </row>
    <row r="52" spans="1:14" x14ac:dyDescent="0.3">
      <c r="A52" s="44">
        <v>24</v>
      </c>
      <c r="B52" s="14" t="s">
        <v>168</v>
      </c>
      <c r="C52" s="47">
        <v>0</v>
      </c>
    </row>
    <row r="53" spans="1:14" x14ac:dyDescent="0.3">
      <c r="A53" s="44">
        <v>25</v>
      </c>
      <c r="B53" s="14" t="s">
        <v>169</v>
      </c>
      <c r="C53" s="47">
        <v>0</v>
      </c>
    </row>
    <row r="54" spans="1:14" x14ac:dyDescent="0.3">
      <c r="A54" s="44">
        <v>26</v>
      </c>
      <c r="B54" s="14" t="s">
        <v>170</v>
      </c>
      <c r="C54" s="47">
        <v>0</v>
      </c>
    </row>
    <row r="55" spans="1:14" x14ac:dyDescent="0.3">
      <c r="A55" s="44">
        <v>27</v>
      </c>
      <c r="B55" s="14" t="s">
        <v>171</v>
      </c>
      <c r="C55" s="47">
        <v>0</v>
      </c>
    </row>
    <row r="56" spans="1:14" x14ac:dyDescent="0.3">
      <c r="A56" s="44">
        <v>28</v>
      </c>
      <c r="B56" s="14" t="s">
        <v>172</v>
      </c>
      <c r="C56" s="47">
        <v>0</v>
      </c>
    </row>
    <row r="57" spans="1:14" x14ac:dyDescent="0.3">
      <c r="A57" s="44">
        <v>29</v>
      </c>
      <c r="B57" s="14" t="s">
        <v>173</v>
      </c>
      <c r="C57" s="47">
        <v>0</v>
      </c>
    </row>
    <row r="58" spans="1:14" x14ac:dyDescent="0.3">
      <c r="B58" s="15" t="s">
        <v>174</v>
      </c>
      <c r="C58" s="39">
        <f>SUM(C51:C57)</f>
        <v>0</v>
      </c>
    </row>
    <row r="59" spans="1:14" x14ac:dyDescent="0.3">
      <c r="A59" s="5"/>
      <c r="E59" s="5"/>
      <c r="N59" s="5"/>
    </row>
    <row r="60" spans="1:14" x14ac:dyDescent="0.3">
      <c r="B60" s="53" t="s">
        <v>175</v>
      </c>
      <c r="C60" s="54"/>
    </row>
    <row r="61" spans="1:14" x14ac:dyDescent="0.3">
      <c r="A61" s="44">
        <v>30</v>
      </c>
      <c r="B61" s="14" t="s">
        <v>176</v>
      </c>
      <c r="C61" s="47">
        <v>0</v>
      </c>
    </row>
    <row r="62" spans="1:14" x14ac:dyDescent="0.3">
      <c r="A62" s="44">
        <v>31</v>
      </c>
      <c r="B62" s="14" t="s">
        <v>177</v>
      </c>
      <c r="C62" s="47">
        <v>0</v>
      </c>
    </row>
    <row r="63" spans="1:14" x14ac:dyDescent="0.3">
      <c r="A63" s="44">
        <v>32</v>
      </c>
      <c r="B63" s="14" t="s">
        <v>178</v>
      </c>
      <c r="C63" s="47">
        <v>0</v>
      </c>
    </row>
    <row r="64" spans="1:14" x14ac:dyDescent="0.3">
      <c r="A64" s="44">
        <v>33</v>
      </c>
      <c r="B64" s="14" t="s">
        <v>179</v>
      </c>
      <c r="C64" s="47">
        <v>0</v>
      </c>
    </row>
    <row r="65" spans="1:3" x14ac:dyDescent="0.3">
      <c r="A65" s="44">
        <v>34</v>
      </c>
      <c r="B65" s="14" t="s">
        <v>180</v>
      </c>
      <c r="C65" s="47">
        <v>0</v>
      </c>
    </row>
    <row r="66" spans="1:3" x14ac:dyDescent="0.3">
      <c r="B66" s="15" t="s">
        <v>181</v>
      </c>
      <c r="C66" s="39">
        <f>SUM(C61:C65)</f>
        <v>0</v>
      </c>
    </row>
    <row r="67" spans="1:3" s="11" customFormat="1" x14ac:dyDescent="0.3"/>
    <row r="68" spans="1:3" x14ac:dyDescent="0.3">
      <c r="B68" s="53" t="s">
        <v>182</v>
      </c>
      <c r="C68" s="54"/>
    </row>
    <row r="69" spans="1:3" x14ac:dyDescent="0.3">
      <c r="A69" s="44">
        <v>36</v>
      </c>
      <c r="B69" s="14" t="s">
        <v>183</v>
      </c>
      <c r="C69" s="47">
        <v>0</v>
      </c>
    </row>
    <row r="70" spans="1:3" x14ac:dyDescent="0.3">
      <c r="A70" s="44">
        <v>37</v>
      </c>
      <c r="B70" s="14" t="s">
        <v>184</v>
      </c>
      <c r="C70" s="47">
        <v>0</v>
      </c>
    </row>
    <row r="71" spans="1:3" x14ac:dyDescent="0.3">
      <c r="A71" s="44">
        <v>38</v>
      </c>
      <c r="B71" s="14" t="s">
        <v>185</v>
      </c>
      <c r="C71" s="47">
        <v>0</v>
      </c>
    </row>
    <row r="72" spans="1:3" x14ac:dyDescent="0.3">
      <c r="A72" s="44">
        <v>39</v>
      </c>
      <c r="B72" s="14" t="s">
        <v>186</v>
      </c>
      <c r="C72" s="47">
        <v>0</v>
      </c>
    </row>
    <row r="73" spans="1:3" x14ac:dyDescent="0.3">
      <c r="A73" s="44">
        <v>40</v>
      </c>
      <c r="B73" s="14" t="s">
        <v>187</v>
      </c>
      <c r="C73" s="47">
        <v>0</v>
      </c>
    </row>
    <row r="74" spans="1:3" x14ac:dyDescent="0.3">
      <c r="A74" s="44">
        <v>41</v>
      </c>
      <c r="B74" s="14" t="s">
        <v>188</v>
      </c>
      <c r="C74" s="47">
        <v>0</v>
      </c>
    </row>
    <row r="75" spans="1:3" x14ac:dyDescent="0.3">
      <c r="A75" s="44">
        <v>42</v>
      </c>
      <c r="B75" s="14" t="s">
        <v>189</v>
      </c>
      <c r="C75" s="47">
        <v>0</v>
      </c>
    </row>
    <row r="76" spans="1:3" x14ac:dyDescent="0.3">
      <c r="A76" s="44">
        <v>43</v>
      </c>
      <c r="B76" s="14" t="s">
        <v>190</v>
      </c>
      <c r="C76" s="47">
        <v>0</v>
      </c>
    </row>
    <row r="77" spans="1:3" x14ac:dyDescent="0.3">
      <c r="A77" s="44">
        <v>44</v>
      </c>
      <c r="B77" s="14" t="s">
        <v>191</v>
      </c>
      <c r="C77" s="47">
        <v>0</v>
      </c>
    </row>
    <row r="78" spans="1:3" x14ac:dyDescent="0.3">
      <c r="A78" s="44">
        <v>45</v>
      </c>
      <c r="B78" s="14" t="s">
        <v>192</v>
      </c>
      <c r="C78" s="47">
        <v>0</v>
      </c>
    </row>
    <row r="79" spans="1:3" x14ac:dyDescent="0.3">
      <c r="A79" s="44">
        <v>46</v>
      </c>
      <c r="B79" s="14" t="s">
        <v>193</v>
      </c>
      <c r="C79" s="47">
        <v>0</v>
      </c>
    </row>
    <row r="80" spans="1:3" x14ac:dyDescent="0.3">
      <c r="A80" s="44">
        <v>47</v>
      </c>
      <c r="B80" s="14" t="s">
        <v>194</v>
      </c>
      <c r="C80" s="47">
        <v>0</v>
      </c>
    </row>
    <row r="81" spans="1:3" x14ac:dyDescent="0.3">
      <c r="A81" s="44">
        <v>48</v>
      </c>
      <c r="B81" s="14" t="s">
        <v>195</v>
      </c>
      <c r="C81" s="47">
        <v>0</v>
      </c>
    </row>
    <row r="82" spans="1:3" x14ac:dyDescent="0.3">
      <c r="A82" s="44">
        <v>49</v>
      </c>
      <c r="B82" s="14" t="s">
        <v>196</v>
      </c>
      <c r="C82" s="47">
        <v>0</v>
      </c>
    </row>
    <row r="83" spans="1:3" x14ac:dyDescent="0.3">
      <c r="A83" s="44">
        <v>50</v>
      </c>
      <c r="B83" s="14" t="s">
        <v>197</v>
      </c>
      <c r="C83" s="47">
        <v>0</v>
      </c>
    </row>
    <row r="84" spans="1:3" x14ac:dyDescent="0.3">
      <c r="A84" s="44">
        <v>51</v>
      </c>
      <c r="B84" s="14" t="s">
        <v>198</v>
      </c>
      <c r="C84" s="47">
        <v>0</v>
      </c>
    </row>
    <row r="85" spans="1:3" x14ac:dyDescent="0.3">
      <c r="A85" s="44">
        <v>52</v>
      </c>
      <c r="B85" s="14" t="s">
        <v>199</v>
      </c>
      <c r="C85" s="47">
        <v>0</v>
      </c>
    </row>
    <row r="86" spans="1:3" x14ac:dyDescent="0.3">
      <c r="B86" s="15" t="s">
        <v>202</v>
      </c>
      <c r="C86" s="39">
        <f>SUM(C69:C85)</f>
        <v>0</v>
      </c>
    </row>
    <row r="88" spans="1:3" x14ac:dyDescent="0.3">
      <c r="A88" s="36" t="s">
        <v>203</v>
      </c>
      <c r="B88" s="36" t="s">
        <v>123</v>
      </c>
      <c r="C88" s="36" t="s">
        <v>139</v>
      </c>
    </row>
    <row r="89" spans="1:3" x14ac:dyDescent="0.3">
      <c r="A89" s="44" t="s">
        <v>204</v>
      </c>
      <c r="B89" s="14" t="s">
        <v>124</v>
      </c>
      <c r="C89" s="47">
        <v>0</v>
      </c>
    </row>
    <row r="90" spans="1:3" x14ac:dyDescent="0.3">
      <c r="A90" s="44" t="s">
        <v>205</v>
      </c>
      <c r="B90" s="14" t="s">
        <v>125</v>
      </c>
      <c r="C90" s="47">
        <v>0</v>
      </c>
    </row>
    <row r="91" spans="1:3" x14ac:dyDescent="0.3">
      <c r="A91" s="44" t="s">
        <v>206</v>
      </c>
      <c r="B91" s="14" t="s">
        <v>126</v>
      </c>
      <c r="C91" s="47">
        <v>0</v>
      </c>
    </row>
    <row r="92" spans="1:3" x14ac:dyDescent="0.3">
      <c r="A92" s="44" t="s">
        <v>207</v>
      </c>
      <c r="B92" s="14" t="s">
        <v>127</v>
      </c>
      <c r="C92" s="47">
        <v>0</v>
      </c>
    </row>
    <row r="93" spans="1:3" x14ac:dyDescent="0.3">
      <c r="A93" s="44" t="s">
        <v>208</v>
      </c>
      <c r="B93" s="14" t="s">
        <v>128</v>
      </c>
      <c r="C93" s="47">
        <v>0</v>
      </c>
    </row>
    <row r="94" spans="1:3" x14ac:dyDescent="0.3">
      <c r="A94" s="44" t="s">
        <v>209</v>
      </c>
      <c r="B94" s="14" t="s">
        <v>129</v>
      </c>
      <c r="C94" s="47">
        <v>0</v>
      </c>
    </row>
    <row r="95" spans="1:3" x14ac:dyDescent="0.3">
      <c r="A95" s="44" t="s">
        <v>210</v>
      </c>
      <c r="B95" s="14" t="s">
        <v>130</v>
      </c>
      <c r="C95" s="47">
        <v>0</v>
      </c>
    </row>
    <row r="96" spans="1:3" x14ac:dyDescent="0.3">
      <c r="A96" s="44" t="s">
        <v>211</v>
      </c>
      <c r="B96" s="14" t="s">
        <v>131</v>
      </c>
      <c r="C96" s="47">
        <v>0</v>
      </c>
    </row>
    <row r="97" spans="1:3" x14ac:dyDescent="0.3">
      <c r="A97" s="44" t="s">
        <v>212</v>
      </c>
      <c r="B97" s="14" t="s">
        <v>132</v>
      </c>
      <c r="C97" s="47">
        <v>0</v>
      </c>
    </row>
    <row r="98" spans="1:3" x14ac:dyDescent="0.3">
      <c r="A98" s="44" t="s">
        <v>213</v>
      </c>
      <c r="B98" s="14" t="s">
        <v>133</v>
      </c>
      <c r="C98" s="47">
        <v>0</v>
      </c>
    </row>
    <row r="99" spans="1:3" x14ac:dyDescent="0.3">
      <c r="A99" s="44" t="s">
        <v>214</v>
      </c>
      <c r="B99" s="14" t="s">
        <v>134</v>
      </c>
      <c r="C99" s="47">
        <v>0</v>
      </c>
    </row>
    <row r="100" spans="1:3" x14ac:dyDescent="0.3">
      <c r="A100" s="44" t="s">
        <v>215</v>
      </c>
      <c r="B100" s="14" t="s">
        <v>135</v>
      </c>
      <c r="C100" s="47">
        <v>0</v>
      </c>
    </row>
    <row r="101" spans="1:3" x14ac:dyDescent="0.3">
      <c r="A101" s="44" t="s">
        <v>216</v>
      </c>
      <c r="B101" s="14" t="s">
        <v>136</v>
      </c>
      <c r="C101" s="47">
        <v>0</v>
      </c>
    </row>
    <row r="102" spans="1:3" x14ac:dyDescent="0.3">
      <c r="A102" s="44" t="s">
        <v>217</v>
      </c>
      <c r="B102" s="14" t="s">
        <v>137</v>
      </c>
      <c r="C102" s="47">
        <v>0</v>
      </c>
    </row>
    <row r="103" spans="1:3" x14ac:dyDescent="0.3">
      <c r="A103" s="44" t="s">
        <v>218</v>
      </c>
      <c r="B103" s="14" t="s">
        <v>138</v>
      </c>
      <c r="C103" s="47">
        <v>0</v>
      </c>
    </row>
    <row r="104" spans="1:3" x14ac:dyDescent="0.3">
      <c r="B104" s="46" t="s">
        <v>14</v>
      </c>
      <c r="C104" s="40">
        <f>SUM(C89:C103)</f>
        <v>0</v>
      </c>
    </row>
  </sheetData>
  <mergeCells count="8">
    <mergeCell ref="B60:C60"/>
    <mergeCell ref="B68:C68"/>
    <mergeCell ref="A20:C20"/>
    <mergeCell ref="A2:E2"/>
    <mergeCell ref="A4:E4"/>
    <mergeCell ref="B50:C50"/>
    <mergeCell ref="B43:C43"/>
    <mergeCell ref="B22:C22"/>
  </mergeCells>
  <phoneticPr fontId="15" type="noConversion"/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D4" sqref="D4"/>
    </sheetView>
  </sheetViews>
  <sheetFormatPr defaultColWidth="9.109375" defaultRowHeight="13.2" x14ac:dyDescent="0.25"/>
  <cols>
    <col min="1" max="1" width="15.44140625" style="2" bestFit="1" customWidth="1"/>
    <col min="2" max="7" width="9.109375" style="2"/>
    <col min="8" max="8" width="15.6640625" style="2" customWidth="1"/>
    <col min="9" max="16384" width="9.109375" style="2"/>
  </cols>
  <sheetData>
    <row r="1" spans="1:8" ht="13.8" x14ac:dyDescent="0.25">
      <c r="A1" s="59" t="s">
        <v>35</v>
      </c>
      <c r="B1" s="59"/>
      <c r="C1" s="59"/>
      <c r="D1" s="59"/>
      <c r="E1" s="59"/>
      <c r="F1" s="59"/>
    </row>
    <row r="3" spans="1:8" x14ac:dyDescent="0.25">
      <c r="A3" s="1" t="s">
        <v>36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H3" s="1" t="s">
        <v>16</v>
      </c>
    </row>
    <row r="4" spans="1:8" ht="13.8" x14ac:dyDescent="0.25">
      <c r="A4" s="1" t="s">
        <v>37</v>
      </c>
      <c r="B4" s="3">
        <f>Costs!K42</f>
        <v>0</v>
      </c>
      <c r="C4" s="3">
        <f>Costs!L42</f>
        <v>0</v>
      </c>
      <c r="D4" s="3">
        <f>Costs!M42</f>
        <v>0</v>
      </c>
      <c r="E4" s="3">
        <f>Costs!N42</f>
        <v>0</v>
      </c>
      <c r="F4" s="3">
        <f>Costs!O42</f>
        <v>0</v>
      </c>
      <c r="H4" s="4">
        <f>SUM(B4:F4)</f>
        <v>0</v>
      </c>
    </row>
    <row r="5" spans="1:8" ht="13.8" x14ac:dyDescent="0.25">
      <c r="A5" s="1" t="s">
        <v>38</v>
      </c>
      <c r="B5" s="3" t="e">
        <f>'Additional Costs'!#REF!</f>
        <v>#REF!</v>
      </c>
      <c r="C5" s="3" t="e">
        <f>B5</f>
        <v>#REF!</v>
      </c>
      <c r="D5" s="3" t="e">
        <f>C5</f>
        <v>#REF!</v>
      </c>
      <c r="E5" s="3" t="e">
        <f>D5</f>
        <v>#REF!</v>
      </c>
      <c r="F5" s="3" t="e">
        <f>E5</f>
        <v>#REF!</v>
      </c>
      <c r="H5" s="4" t="e">
        <f>SUM(B5:F5)</f>
        <v>#REF!</v>
      </c>
    </row>
  </sheetData>
  <sheetProtection password="86AD" sheet="1" selectLockedCells="1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75241-ba2d-4575-9e30-ee8f0712112d">
      <Terms xmlns="http://schemas.microsoft.com/office/infopath/2007/PartnerControls"/>
    </lcf76f155ced4ddcb4097134ff3c332f>
    <TaxCatchAll xmlns="f18372c4-1f02-47f2-809a-9d27bed214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6E9BC3CF80A444AA7AD5A34B36FCCF" ma:contentTypeVersion="13" ma:contentTypeDescription="Create a new document." ma:contentTypeScope="" ma:versionID="99a371670b26c83b9a9be43f4f7fd1eb">
  <xsd:schema xmlns:xsd="http://www.w3.org/2001/XMLSchema" xmlns:xs="http://www.w3.org/2001/XMLSchema" xmlns:p="http://schemas.microsoft.com/office/2006/metadata/properties" xmlns:ns2="e0a75241-ba2d-4575-9e30-ee8f0712112d" xmlns:ns3="f18372c4-1f02-47f2-809a-9d27bed21457" targetNamespace="http://schemas.microsoft.com/office/2006/metadata/properties" ma:root="true" ma:fieldsID="bcfa7ff411f57fb20811ce6bd4730b98" ns2:_="" ns3:_="">
    <xsd:import namespace="e0a75241-ba2d-4575-9e30-ee8f0712112d"/>
    <xsd:import namespace="f18372c4-1f02-47f2-809a-9d27bed214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75241-ba2d-4575-9e30-ee8f07121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2e1a696-06ad-4bb1-96fb-17eb07cbf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372c4-1f02-47f2-809a-9d27bed2145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3db718b-f90b-4cf8-9480-17c7914a736e}" ma:internalName="TaxCatchAll" ma:showField="CatchAllData" ma:web="f18372c4-1f02-47f2-809a-9d27bed214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F4B65F-9E93-4A15-9A3E-3F7E2A4210BF}">
  <ds:schemaRefs>
    <ds:schemaRef ds:uri="http://schemas.openxmlformats.org/package/2006/metadata/core-properties"/>
    <ds:schemaRef ds:uri="e0a75241-ba2d-4575-9e30-ee8f0712112d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f18372c4-1f02-47f2-809a-9d27bed21457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337E15-0CA5-4C95-B41D-C9C01D4AE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a75241-ba2d-4575-9e30-ee8f0712112d"/>
    <ds:schemaRef ds:uri="f18372c4-1f02-47f2-809a-9d27bed214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DB9DC3-02DA-4A89-BD8B-2FA904E60F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6B4B10-36E0-401B-A18C-D3B16D26ECF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Version Control</vt:lpstr>
      <vt:lpstr>Costs</vt:lpstr>
      <vt:lpstr>Additional Costs</vt:lpstr>
      <vt:lpstr>Summary</vt:lpstr>
      <vt:lpstr>Costs!Print_Area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FlexCel for non-commercial use. http://www.tmssoftware.com</dc:creator>
  <cp:keywords/>
  <dc:description/>
  <cp:lastModifiedBy>Brady, Lesley - CS Procurement LMG</cp:lastModifiedBy>
  <cp:revision/>
  <cp:lastPrinted>2026-08-21T14:20:18Z</cp:lastPrinted>
  <dcterms:created xsi:type="dcterms:W3CDTF">2004-08-03T20:59:48Z</dcterms:created>
  <dcterms:modified xsi:type="dcterms:W3CDTF">2026-08-21T14:21:17Z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Michelle Whittaker</vt:lpwstr>
  </property>
  <property fmtid="{D5CDD505-2E9C-101B-9397-08002B2CF9AE}" pid="3" name="Order">
    <vt:lpwstr>102600.000000000</vt:lpwstr>
  </property>
  <property fmtid="{D5CDD505-2E9C-101B-9397-08002B2CF9AE}" pid="4" name="display_urn:schemas-microsoft-com:office:office#Author">
    <vt:lpwstr>Michelle Whittaker</vt:lpwstr>
  </property>
  <property fmtid="{D5CDD505-2E9C-101B-9397-08002B2CF9AE}" pid="5" name="MediaServiceImageTags">
    <vt:lpwstr/>
  </property>
  <property fmtid="{D5CDD505-2E9C-101B-9397-08002B2CF9AE}" pid="6" name="ContentTypeId">
    <vt:lpwstr>0x0101005C6E9BC3CF80A444AA7AD5A34B36FCCF</vt:lpwstr>
  </property>
</Properties>
</file>